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2_市町から回答（２回目）\28御浜町◎\完成\"/>
    </mc:Choice>
  </mc:AlternateContent>
  <xr:revisionPtr revIDLastSave="0" documentId="13_ncr:1_{4ACB8DAC-B9C4-447F-BD3D-970A7B7BFE94}"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75" i="12" l="1"/>
  <c r="AA76" i="12"/>
  <c r="AF76" i="12" s="1"/>
  <c r="AF77" i="12"/>
  <c r="AA78" i="12"/>
  <c r="AF78" i="12"/>
  <c r="AA79" i="12"/>
  <c r="AF79" i="12"/>
  <c r="AA80" i="12"/>
  <c r="AF80" i="12"/>
  <c r="AA81" i="12"/>
  <c r="AF81" i="12"/>
  <c r="AA82" i="12"/>
  <c r="AF82" i="12"/>
  <c r="AA83" i="12"/>
  <c r="AF83" i="12" s="1"/>
  <c r="AA84" i="12"/>
  <c r="AF84" i="12" s="1"/>
  <c r="AF85" i="12"/>
  <c r="AA86" i="12"/>
  <c r="AF86" i="12"/>
  <c r="AA87" i="12"/>
  <c r="AF87" i="12"/>
  <c r="AA73" i="12" l="1"/>
  <c r="AF73" i="12" s="1"/>
  <c r="AF74" i="12"/>
  <c r="AF72" i="12" l="1"/>
  <c r="AF71" i="12"/>
  <c r="AA70" i="12"/>
  <c r="AF70" i="12" s="1"/>
  <c r="AF68" i="12"/>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35" i="10"/>
  <c r="CO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s="1"/>
  <c r="BE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<sst xmlns="http://schemas.openxmlformats.org/spreadsheetml/2006/main" count="1184" uniqueCount="581">
  <si>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</si>
  <si>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</si>
  <si>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</si>
  <si>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</si>
  <si>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</si>
  <si>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</si>
  <si>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</si>
  <si>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</si>
  <si>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</si>
  <si>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</si>
  <si>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</si>
  <si>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</si>
  <si>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</si>
  <si>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</si>
  <si>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</si>
  <si>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</si>
  <si>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</si>
  <si>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</si>
  <si>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</si>
  <si>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</si>
  <si>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</si>
  <si>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</si>
  <si>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</si>
  <si>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</si>
  <si>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</si>
  <si>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</si>
  <si>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</si>
  <si>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</si>
  <si>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</si>
  <si>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</si>
  <si>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</si>
  <si>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</si>
  <si>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</si>
  <si>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</si>
  <si>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</si>
  <si>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</si>
  <si>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</si>
  <si>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</si>
  <si>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</si>
  <si>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</si>
  <si>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</si>
  <si>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</si>
  <si>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</si>
  <si>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</si>
  <si>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</si>
  <si>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</si>
  <si>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</si>
  <si>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</si>
  <si>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</si>
  <si>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</si>
  <si>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</si>
  <si>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</si>
  <si>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</si>
  <si>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</si>
  <si>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</si>
  <si>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</si>
  <si>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</si>
  <si>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</si>
  <si>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</si>
  <si>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</si>
  <si>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</si>
  <si>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</si>
  <si>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</si>
  <si>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</si>
  <si>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</si>
  <si>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</si>
  <si>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</si>
  <si>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</si>
  <si>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</si>
  <si>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</si>
  <si>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</si>
  <si>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</si>
  <si>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</si>
  <si>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</si>
  <si>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</si>
  <si>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</si>
  <si>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</si>
  <si>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</si>
  <si>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</si>
  <si>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</si>
  <si>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</si>
  <si>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</si>
  <si>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</si>
  <si>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</si>
  <si>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</si>
  <si>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</si>
  <si>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</si>
  <si>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</si>
  <si>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</si>
  <si>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</si>
  <si>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</si>
  <si>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</si>
  <si>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</si>
  <si>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</si>
  <si>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御浜町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</si>
  <si>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</si>
  <si>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</si>
  <si>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</si>
  <si>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</si>
  <si>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</si>
  <si>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</si>
  <si>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</si>
  <si>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</si>
  <si>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</si>
  <si>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</si>
  <si>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</si>
  <si>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</si>
  <si>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</si>
  <si>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</si>
  <si>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</si>
  <si>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</si>
  <si>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</si>
  <si>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</si>
  <si>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</si>
  <si>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</si>
  <si>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</si>
  <si>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</si>
  <si>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</si>
  <si>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</si>
  <si>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</si>
  <si>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</si>
  <si>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</si>
  <si>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</si>
  <si>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</si>
  <si>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</si>
  <si>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</si>
  <si>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</si>
  <si>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</si>
  <si>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</si>
  <si>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</si>
  <si>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</si>
  <si>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</si>
  <si>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</si>
  <si>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</si>
  <si>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</si>
  <si>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</si>
  <si>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</si>
  <si>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</si>
  <si>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</si>
  <si>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</si>
  <si>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</si>
  <si>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</si>
  <si>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</si>
  <si>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</si>
  <si>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</si>
  <si>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</si>
  <si>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</si>
  <si>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</si>
  <si>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</si>
  <si>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</si>
  <si>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</si>
  <si>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</si>
  <si>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</si>
  <si>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</si>
  <si>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</si>
  <si>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</si>
  <si>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</si>
  <si>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</si>
  <si>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</si>
  <si>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</si>
  <si>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</si>
  <si>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</si>
  <si>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</si>
  <si>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</si>
  <si>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</si>
  <si>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</si>
  <si>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</si>
  <si>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</si>
  <si>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</si>
  <si>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</si>
  <si>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</si>
  <si>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</si>
  <si>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</si>
  <si>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</si>
  <si>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</si>
  <si>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</si>
  <si>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</si>
  <si>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</si>
  <si>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</si>
  <si>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</si>
  <si>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</si>
  <si>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</si>
  <si>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</si>
  <si>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</si>
  <si>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</si>
  <si>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</si>
  <si>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</si>
  <si>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</si>
  <si>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</si>
  <si>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</si>
  <si>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</si>
  <si>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</si>
  <si>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</si>
  <si>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</si>
  <si>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</si>
  <si>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</si>
  <si>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</si>
  <si>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</si>
  <si>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</si>
  <si>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</si>
  <si>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</si>
  <si>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</si>
  <si>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</si>
  <si>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三重県御浜町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</si>
  <si>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</si>
  <si>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</si>
  <si>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</si>
  <si>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</si>
  <si>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</si>
  <si>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</si>
  <si>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</si>
  <si>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</si>
  <si>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</si>
  <si>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</si>
  <si>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</si>
  <si>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</si>
  <si>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</si>
  <si>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</si>
  <si>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</si>
  <si>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</si>
  <si>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</si>
  <si>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</si>
  <si>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</si>
  <si>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</si>
  <si>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</si>
  <si>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</si>
  <si>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</si>
  <si>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</si>
  <si>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</si>
  <si>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</si>
  <si>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</si>
  <si>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</si>
  <si>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</si>
  <si>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</si>
  <si>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</si>
  <si>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</si>
  <si>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</si>
  <si>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</si>
  <si>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</si>
  <si>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</si>
  <si>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</si>
  <si>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</si>
  <si>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</si>
  <si>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</si>
  <si>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</si>
  <si>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</si>
  <si>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</si>
  <si>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</si>
  <si>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</si>
  <si>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</si>
  <si>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</si>
  <si>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</si>
  <si>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</si>
  <si>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</si>
  <si>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</si>
  <si>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</si>
  <si>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</si>
  <si>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</si>
  <si>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</si>
  <si>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</si>
  <si>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</si>
  <si>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</si>
  <si>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</si>
  <si>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</si>
  <si>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</si>
  <si>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</si>
  <si>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</si>
  <si>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</si>
  <si>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</si>
  <si>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</si>
  <si>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</si>
  <si>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</si>
  <si>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</si>
  <si>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</si>
  <si>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</si>
  <si>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</si>
  <si>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</si>
  <si>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</si>
  <si>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</si>
  <si>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</si>
  <si>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</si>
  <si>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</si>
  <si>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</si>
  <si>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</si>
  <si>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</si>
  <si>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</si>
  <si>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</si>
  <si>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</si>
  <si>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</si>
  <si>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</si>
  <si>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</si>
  <si>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</si>
  <si>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</si>
  <si>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</si>
  <si>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</si>
  <si>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</si>
  <si>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</si>
  <si>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</si>
  <si>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</si>
  <si>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</si>
  <si>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</si>
  <si>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</si>
  <si>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</si>
  <si>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</si>
  <si>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</si>
  <si>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</si>
  <si>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</si>
  <si>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</si>
  <si>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</si>
  <si>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</si>
  <si>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</si>
  <si>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</si>
  <si>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</si>
  <si>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</si>
  <si>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</si>
  <si>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</si>
  <si>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</si>
  <si>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</si>
  <si>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</si>
  <si>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</si>
  <si>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</si>
  <si>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</si>
  <si>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</si>
  <si>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</si>
  <si>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</si>
  <si>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</si>
  <si>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</si>
  <si>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</si>
  <si>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</si>
  <si>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</si>
  <si>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</si>
  <si>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</si>
  <si>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</si>
  <si>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</si>
  <si>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</si>
  <si>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</si>
  <si>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</si>
  <si>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</si>
  <si>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</si>
  <si>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</si>
  <si>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</si>
  <si>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</si>
  <si>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</si>
  <si>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</si>
  <si>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</si>
  <si>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</si>
  <si>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</si>
  <si>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</si>
  <si>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</si>
  <si>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</si>
  <si>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</si>
  <si>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</si>
  <si>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</si>
  <si>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</si>
  <si>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三重県御浜町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</si>
  <si>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</si>
  <si>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</si>
  <si>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</si>
  <si>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</si>
  <si>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</si>
  <si>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</si>
  <si>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</si>
  <si>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</si>
  <si>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</si>
  <si>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</si>
  <si>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</si>
  <si>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</si>
  <si>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</si>
  <si>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</si>
  <si>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</si>
  <si>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</si>
  <si>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</si>
  <si>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</si>
  <si>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</si>
  <si>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</si>
  <si>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</si>
  <si>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</si>
  <si>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</si>
  <si>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</si>
  <si>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</si>
  <si>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</si>
  <si>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</si>
  <si>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</si>
  <si>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</si>
  <si>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</si>
  <si>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</si>
  <si>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</si>
  <si>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</si>
  <si>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</si>
  <si>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</si>
  <si>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</si>
  <si>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</si>
  <si>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</si>
  <si>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</si>
  <si>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</si>
  <si>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</si>
  <si>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</si>
  <si>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</si>
  <si>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</si>
  <si>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</si>
  <si>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</si>
  <si>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</si>
  <si>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</si>
  <si>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</si>
  <si>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</si>
  <si>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</si>
  <si>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</si>
  <si>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</si>
  <si>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</si>
  <si>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</si>
  <si>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</si>
  <si>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</si>
  <si>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</si>
  <si>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</si>
  <si>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</si>
  <si>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</si>
  <si>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</si>
  <si>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</si>
  <si>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</si>
  <si>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</si>
  <si>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</si>
  <si>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</si>
  <si>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</si>
  <si>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</si>
  <si>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</si>
  <si>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</si>
  <si>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</si>
  <si>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</si>
  <si>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</si>
  <si>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</si>
  <si>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</si>
  <si>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</si>
  <si>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</si>
  <si>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</si>
  <si>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</si>
  <si>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</si>
  <si>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</si>
  <si>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</si>
  <si>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</si>
  <si>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</si>
  <si>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</si>
  <si>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</si>
  <si>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</si>
  <si>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</si>
  <si>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</si>
  <si>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</si>
  <si>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</si>
  <si>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</si>
  <si>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</si>
  <si>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</si>
  <si>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</si>
  <si>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</si>
  <si>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</si>
  <si>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</si>
  <si>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</si>
  <si>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</si>
  <si>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</si>
  <si>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</si>
  <si>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</si>
  <si>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</si>
  <si>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</si>
  <si>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</si>
  <si>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</si>
  <si>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</si>
  <si>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</si>
  <si>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</si>
  <si>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</si>
  <si>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</si>
  <si>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</si>
  <si>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</si>
  <si>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</si>
  <si>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</si>
  <si>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</si>
  <si>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</si>
  <si>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</si>
  <si>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</si>
  <si>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</si>
  <si>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</si>
  <si>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</si>
  <si>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</si>
  <si>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</si>
  <si>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</si>
  <si>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</si>
  <si>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</si>
  <si>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</si>
  <si>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</si>
  <si>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</si>
  <si>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</si>
  <si>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</si>
  <si>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</si>
  <si>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</si>
  <si>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</si>
  <si>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</si>
  <si>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</si>
  <si>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</si>
  <si>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</si>
  <si>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</si>
  <si>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</si>
  <si>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</si>
  <si>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</si>
  <si>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</si>
  <si>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</si>
  <si>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</si>
  <si>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</si>
  <si>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</si>
  <si>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</si>
  <si>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</si>
  <si>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</si>
  <si>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</si>
  <si>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</si>
  <si>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</si>
  <si>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</si>
  <si>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</si>
  <si>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</si>
  <si>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</si>
  <si>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</si>
  <si>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</si>
  <si>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</si>
  <si>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</si>
  <si>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</si>
  <si>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</si>
  <si>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</si>
  <si>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</si>
  <si>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</si>
  <si>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</si>
  <si>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</si>
  <si>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</si>
  <si>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</si>
  <si>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</si>
  <si>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3.54</t>
  </si>
  <si>
    <t>▲ 2.13</t>
  </si>
  <si>
    <t>▲ 5.93</t>
  </si>
  <si>
    <t>▲ 3.65</t>
  </si>
  <si>
    <t>国民健康保険特別会計</t>
  </si>
  <si>
    <t>水道事業会計</t>
  </si>
  <si>
    <t>一般会計</t>
  </si>
  <si>
    <t>下水道特別会計</t>
  </si>
  <si>
    <t>後期高齢者医療特別会計</t>
  </si>
  <si>
    <t>その他会計（赤字）</t>
  </si>
  <si>
    <t>その他会計（黒字）</t>
  </si>
  <si>
    <t>R01</t>
    <phoneticPr fontId="5"/>
  </si>
  <si>
    <t>R02</t>
    <phoneticPr fontId="5"/>
  </si>
  <si>
    <t>R03</t>
    <phoneticPr fontId="5"/>
  </si>
  <si>
    <t>R04</t>
    <phoneticPr fontId="5"/>
  </si>
  <si>
    <t>R05</t>
    <phoneticPr fontId="5"/>
  </si>
  <si>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</si>
  <si>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〃（後期高齢者医療特別会計）</t>
    <rPh sb="2" eb="4">
      <t>コウキ</t>
    </rPh>
    <rPh sb="4" eb="7">
      <t>コウレイシャ</t>
    </rPh>
    <rPh sb="7" eb="9">
      <t>イリョウ</t>
    </rPh>
    <rPh sb="9" eb="11">
      <t>トクベツ</t>
    </rPh>
    <rPh sb="11" eb="13">
      <t>カイケイ</t>
    </rPh>
    <phoneticPr fontId="2"/>
  </si>
  <si>
    <t>紀南病院組合</t>
    <rPh sb="0" eb="2">
      <t>キナン</t>
    </rPh>
    <rPh sb="2" eb="4">
      <t>ビョウイン</t>
    </rPh>
    <rPh sb="4" eb="6">
      <t>クミアイ</t>
    </rPh>
    <phoneticPr fontId="2"/>
  </si>
  <si>
    <t>紀南社会福祉施設組合（一般会計）</t>
    <rPh sb="0" eb="2">
      <t>キナン</t>
    </rPh>
    <rPh sb="2" eb="4">
      <t>シャカイ</t>
    </rPh>
    <rPh sb="4" eb="6">
      <t>フクシ</t>
    </rPh>
    <rPh sb="6" eb="8">
      <t>シセツ</t>
    </rPh>
    <rPh sb="8" eb="10">
      <t>クミアイ</t>
    </rPh>
    <rPh sb="11" eb="13">
      <t>イッパン</t>
    </rPh>
    <rPh sb="13" eb="15">
      <t>カイケイ</t>
    </rPh>
    <phoneticPr fontId="2"/>
  </si>
  <si>
    <t>〃（共同研修特別会計）</t>
  </si>
  <si>
    <t>〃（物品特別会計）</t>
  </si>
  <si>
    <t>〃（退職手当特別会計）</t>
  </si>
  <si>
    <t>〃（消防救急無線特別会計）</t>
  </si>
  <si>
    <t>〃（公平委員会特別会計）</t>
  </si>
  <si>
    <t>東紀州環境施設組合</t>
  </si>
  <si>
    <t>公共施設整備基金</t>
  </si>
  <si>
    <t>福祉基金</t>
  </si>
  <si>
    <t>柑橘振興基金</t>
  </si>
  <si>
    <t>森林環境譲与税基金</t>
  </si>
  <si>
    <t>ふるさと応援基金</t>
    <rPh sb="4" eb="6">
      <t>オウエン</t>
    </rPh>
    <rPh sb="6" eb="8">
      <t>キキン</t>
    </rPh>
    <phoneticPr fontId="2"/>
  </si>
  <si>
    <t>三重県地方税管理回収機構（一般会計）</t>
  </si>
  <si>
    <t>〃（地域密着型介護老人福祉事業特別会計）</t>
  </si>
  <si>
    <t>紀南特別養護老人ホーム組合（一般会計）</t>
  </si>
  <si>
    <t>南牟婁清掃施設組合</t>
  </si>
  <si>
    <t>〃（デジタル地図特別会計）</t>
  </si>
  <si>
    <t>三重県市町総合事務組合（一般会計）</t>
  </si>
  <si>
    <t>紀南介護保険広域連合（一般会計）</t>
  </si>
  <si>
    <t>紀南社会福祉施設組合（指定訪問介護　特別会計）</t>
    <rPh sb="0" eb="2">
      <t>キナン</t>
    </rPh>
    <rPh sb="2" eb="4">
      <t>シャカイ</t>
    </rPh>
    <rPh sb="4" eb="6">
      <t>フクシ</t>
    </rPh>
    <rPh sb="6" eb="8">
      <t>シセツ</t>
    </rPh>
    <rPh sb="8" eb="10">
      <t>クミアイ</t>
    </rPh>
    <rPh sb="11" eb="13">
      <t>シテイ</t>
    </rPh>
    <rPh sb="13" eb="15">
      <t>ホウモン</t>
    </rPh>
    <rPh sb="15" eb="17">
      <t>カイゴ</t>
    </rPh>
    <rPh sb="18" eb="20">
      <t>トクベツ</t>
    </rPh>
    <rPh sb="20" eb="22">
      <t>カイケイ</t>
    </rPh>
    <phoneticPr fontId="2"/>
  </si>
  <si>
    <t>三重県地方税管理回収機構（滞納整理拡充事業特別会計）</t>
  </si>
  <si>
    <t>紀南介護保険広域連合（介護保険事業特別会計）</t>
    <rPh sb="11" eb="13">
      <t>カイゴ</t>
    </rPh>
    <rPh sb="13" eb="15">
      <t>ホケン</t>
    </rPh>
    <rPh sb="15" eb="17">
      <t>ジギョウ</t>
    </rPh>
    <rPh sb="17" eb="21">
      <t>トクベツカイケイ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</si>
  <si>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</si>
  <si>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</si>
  <si>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</si>
  <si>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</si>
  <si>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</si>
  <si>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</si>
  <si>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</si>
  <si>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</si>
  <si>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</si>
  <si>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令和2年度決算以降、将来負担額が充当可能財源等を下回る状態（「－」）となっている。有形固定資産減価償却率については、依然として類似団体平均を上回っている。昭和に建設された公共施設の大量更新に備え、基金を活用し、所要の財源を中長期的な視点で確保していくほか、定期的な修繕、機器更新を行い、公共施設の長寿命化を行うとともに、統廃合を実施し、財政負担の平準化を図っていく。</t>
    <phoneticPr fontId="5"/>
  </si>
  <si>
    <t>実質公債費比率は類似団体と比較して低いものの、上昇傾向にある。これは、平成３０年度から防災無線デジタル化事業等の地方債の償還が始まったことにより、元利償還金が上昇したためである。上昇傾向は令和５年度まで続く見込みである。将来負担比率は令和2年度決算以降、将来負担額が充当可能財源等を下回る状態（「－」）となった。これは、毎年の地方債の新規発行額を抑制してきたためであり、加えて、交付税算入が有利な地方債の借入を行っているためである。今後も、公債費の適正化に取り組んでいくとともに、将来に多額の負担を残すことのないよう適正な基金管理と、健全な財政運営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</si>
</sst>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0" fontId="35" fillId="0" borderId="117"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BB19-4ED1-8BD6-E547B73CFB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101324</c:v>
                </c:pt>
                <c:pt idx="1">
                  <c:v>85835</c:v>
                </c:pt>
                <c:pt idx="2">
                  <c:v>89082</c:v>
                </c:pt>
                <c:pt idx="3">
                  <c:v>48419</c:v>
                </c:pt>
                <c:pt idx="4">
                  <c:v>70364</c:v>
                </c:pt>
              </c:numCache>
            </c:numRef>
          </c:val>
          <c:smooth val="0"/>
          <c:extLst>
            <c:ext xmlns:c16="http://schemas.microsoft.com/office/drawing/2014/chart" uri="{C3380CC4-5D6E-409C-BE32-E72D297353CC}">
              <c16:uniqueId val="{00000001-BB19-4ED1-8BD6-E547B73CFB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6.75</c:v>
                </c:pt>
                <c:pt idx="1">
                  <c:v>7.13</c:v>
                </c:pt>
                <c:pt idx="2">
                  <c:v>11.67</c:v>
                </c:pt>
                <c:pt idx="3">
                  <c:v>7.56</c:v>
                </c:pt>
                <c:pt idx="4">
                  <c:v>3.85</c:v>
                </c:pt>
              </c:numCache>
            </c:numRef>
          </c:val>
          <c:extLst>
            <c:ext xmlns:c16="http://schemas.microsoft.com/office/drawing/2014/chart" uri="{C3380CC4-5D6E-409C-BE32-E72D297353CC}">
              <c16:uniqueId val="{00000000-DBF3-4333-83E0-6EBDAB3FB1B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34.979999999999997</c:v>
                </c:pt>
                <c:pt idx="1">
                  <c:v>33.04</c:v>
                </c:pt>
                <c:pt idx="2">
                  <c:v>34.200000000000003</c:v>
                </c:pt>
                <c:pt idx="3">
                  <c:v>41.15</c:v>
                </c:pt>
                <c:pt idx="4">
                  <c:v>45</c:v>
                </c:pt>
              </c:numCache>
            </c:numRef>
          </c:val>
          <c:extLst>
            <c:ext xmlns:c16="http://schemas.microsoft.com/office/drawing/2014/chart" uri="{C3380CC4-5D6E-409C-BE32-E72D297353CC}">
              <c16:uniqueId val="{00000001-DBF3-4333-83E0-6EBDAB3FB1B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-3.54</c:v>
                </c:pt>
                <c:pt idx="1">
                  <c:v>-2.13</c:v>
                </c:pt>
                <c:pt idx="2">
                  <c:v>5.07</c:v>
                </c:pt>
                <c:pt idx="3">
                  <c:v>-5.93</c:v>
                </c:pt>
                <c:pt idx="4">
                  <c:v>-3.65</c:v>
                </c:pt>
              </c:numCache>
            </c:numRef>
          </c:val>
          <c:smooth val="0"/>
          <c:extLst>
            <c:ext xmlns:c16="http://schemas.microsoft.com/office/drawing/2014/chart" uri="{C3380CC4-5D6E-409C-BE32-E72D297353CC}">
              <c16:uniqueId val="{00000002-DBF3-4333-83E0-6EBDAB3FB1B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14D-4622-990C-B9B811FCC9B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4D-4622-990C-B9B811FCC9B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14D-4622-990C-B9B811FCC9B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14D-4622-990C-B9B811FCC9B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14D-4622-990C-B9B811FCC9B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0.28999999999999998</c:v>
                </c:pt>
                <c:pt idx="2">
                  <c:v>#N/A</c:v>
                </c:pt>
                <c:pt idx="3">
                  <c:v>0.28000000000000003</c:v>
                </c:pt>
                <c:pt idx="4">
                  <c:v>#N/A</c:v>
                </c:pt>
                <c:pt idx="5">
                  <c:v>0.01</c:v>
                </c:pt>
                <c:pt idx="6">
                  <c:v>#N/A</c:v>
                </c:pt>
                <c:pt idx="7">
                  <c:v>0.01</c:v>
                </c:pt>
                <c:pt idx="8">
                  <c:v>#N/A</c:v>
                </c:pt>
                <c:pt idx="9">
                  <c:v>0.01</c:v>
                </c:pt>
              </c:numCache>
            </c:numRef>
          </c:val>
          <c:extLst>
            <c:ext xmlns:c16="http://schemas.microsoft.com/office/drawing/2014/chart" uri="{C3380CC4-5D6E-409C-BE32-E72D297353CC}">
              <c16:uniqueId val="{00000005-114D-4622-990C-B9B811FCC9B1}"/>
            </c:ext>
          </c:extLst>
        </c:ser>
        <c:ser>
          <c:idx val="6"/>
          <c:order val="6"/>
          <c:tx>
            <c:strRef>
              <c:f>データシート!$A$33</c:f>
              <c:strCache>
                <c:ptCount val="1"/>
                <c:pt idx="0">
                  <c:v>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1.02</c:v>
                </c:pt>
                <c:pt idx="2">
                  <c:v>#N/A</c:v>
                </c:pt>
                <c:pt idx="3">
                  <c:v>0.93</c:v>
                </c:pt>
                <c:pt idx="4">
                  <c:v>#N/A</c:v>
                </c:pt>
                <c:pt idx="5">
                  <c:v>0.77</c:v>
                </c:pt>
                <c:pt idx="6">
                  <c:v>#N/A</c:v>
                </c:pt>
                <c:pt idx="7">
                  <c:v>0.46</c:v>
                </c:pt>
                <c:pt idx="8">
                  <c:v>#N/A</c:v>
                </c:pt>
                <c:pt idx="9">
                  <c:v>0.97</c:v>
                </c:pt>
              </c:numCache>
            </c:numRef>
          </c:val>
          <c:extLst>
            <c:ext xmlns:c16="http://schemas.microsoft.com/office/drawing/2014/chart" uri="{C3380CC4-5D6E-409C-BE32-E72D297353CC}">
              <c16:uniqueId val="{00000006-114D-4622-990C-B9B811FCC9B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6.74</c:v>
                </c:pt>
                <c:pt idx="2">
                  <c:v>#N/A</c:v>
                </c:pt>
                <c:pt idx="3">
                  <c:v>7.12</c:v>
                </c:pt>
                <c:pt idx="4">
                  <c:v>#N/A</c:v>
                </c:pt>
                <c:pt idx="5">
                  <c:v>11.67</c:v>
                </c:pt>
                <c:pt idx="6">
                  <c:v>#N/A</c:v>
                </c:pt>
                <c:pt idx="7">
                  <c:v>7.56</c:v>
                </c:pt>
                <c:pt idx="8">
                  <c:v>#N/A</c:v>
                </c:pt>
                <c:pt idx="9">
                  <c:v>3.84</c:v>
                </c:pt>
              </c:numCache>
            </c:numRef>
          </c:val>
          <c:extLst>
            <c:ext xmlns:c16="http://schemas.microsoft.com/office/drawing/2014/chart" uri="{C3380CC4-5D6E-409C-BE32-E72D297353CC}">
              <c16:uniqueId val="{00000007-114D-4622-990C-B9B811FCC9B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3.96</c:v>
                </c:pt>
                <c:pt idx="2">
                  <c:v>#N/A</c:v>
                </c:pt>
                <c:pt idx="3">
                  <c:v>4.25</c:v>
                </c:pt>
                <c:pt idx="4">
                  <c:v>#N/A</c:v>
                </c:pt>
                <c:pt idx="5">
                  <c:v>4.12</c:v>
                </c:pt>
                <c:pt idx="6">
                  <c:v>#N/A</c:v>
                </c:pt>
                <c:pt idx="7">
                  <c:v>4.28</c:v>
                </c:pt>
                <c:pt idx="8">
                  <c:v>#N/A</c:v>
                </c:pt>
                <c:pt idx="9">
                  <c:v>4.25</c:v>
                </c:pt>
              </c:numCache>
            </c:numRef>
          </c:val>
          <c:extLst>
            <c:ext xmlns:c16="http://schemas.microsoft.com/office/drawing/2014/chart" uri="{C3380CC4-5D6E-409C-BE32-E72D297353CC}">
              <c16:uniqueId val="{00000008-114D-4622-990C-B9B811FCC9B1}"/>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5.37</c:v>
                </c:pt>
                <c:pt idx="2">
                  <c:v>#N/A</c:v>
                </c:pt>
                <c:pt idx="3">
                  <c:v>4.43</c:v>
                </c:pt>
                <c:pt idx="4">
                  <c:v>#N/A</c:v>
                </c:pt>
                <c:pt idx="5">
                  <c:v>5.43</c:v>
                </c:pt>
                <c:pt idx="6">
                  <c:v>#N/A</c:v>
                </c:pt>
                <c:pt idx="7">
                  <c:v>8</c:v>
                </c:pt>
                <c:pt idx="8">
                  <c:v>#N/A</c:v>
                </c:pt>
                <c:pt idx="9">
                  <c:v>8.19</c:v>
                </c:pt>
              </c:numCache>
            </c:numRef>
          </c:val>
          <c:extLst>
            <c:ext xmlns:c16="http://schemas.microsoft.com/office/drawing/2014/chart" uri="{C3380CC4-5D6E-409C-BE32-E72D297353CC}">
              <c16:uniqueId val="{00000009-114D-4622-990C-B9B811FCC9B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407</c:v>
                </c:pt>
                <c:pt idx="5">
                  <c:v>422</c:v>
                </c:pt>
                <c:pt idx="8">
                  <c:v>445</c:v>
                </c:pt>
                <c:pt idx="11">
                  <c:v>418</c:v>
                </c:pt>
                <c:pt idx="14">
                  <c:v>413</c:v>
                </c:pt>
              </c:numCache>
            </c:numRef>
          </c:val>
          <c:extLst>
            <c:ext xmlns:c16="http://schemas.microsoft.com/office/drawing/2014/chart" uri="{C3380CC4-5D6E-409C-BE32-E72D297353CC}">
              <c16:uniqueId val="{00000000-6849-4F81-BDC0-E376BFA3F1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49-4F81-BDC0-E376BFA3F1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849-4F81-BDC0-E376BFA3F1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50</c:v>
                </c:pt>
                <c:pt idx="3">
                  <c:v>55</c:v>
                </c:pt>
                <c:pt idx="6">
                  <c:v>53</c:v>
                </c:pt>
                <c:pt idx="9">
                  <c:v>62</c:v>
                </c:pt>
                <c:pt idx="12">
                  <c:v>63</c:v>
                </c:pt>
              </c:numCache>
            </c:numRef>
          </c:val>
          <c:extLst>
            <c:ext xmlns:c16="http://schemas.microsoft.com/office/drawing/2014/chart" uri="{C3380CC4-5D6E-409C-BE32-E72D297353CC}">
              <c16:uniqueId val="{00000003-6849-4F81-BDC0-E376BFA3F1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64</c:v>
                </c:pt>
                <c:pt idx="3">
                  <c:v>80</c:v>
                </c:pt>
                <c:pt idx="6">
                  <c:v>81</c:v>
                </c:pt>
                <c:pt idx="9">
                  <c:v>82</c:v>
                </c:pt>
                <c:pt idx="12">
                  <c:v>86</c:v>
                </c:pt>
              </c:numCache>
            </c:numRef>
          </c:val>
          <c:extLst>
            <c:ext xmlns:c16="http://schemas.microsoft.com/office/drawing/2014/chart" uri="{C3380CC4-5D6E-409C-BE32-E72D297353CC}">
              <c16:uniqueId val="{00000004-6849-4F81-BDC0-E376BFA3F1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49-4F81-BDC0-E376BFA3F1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49-4F81-BDC0-E376BFA3F1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522</c:v>
                </c:pt>
                <c:pt idx="3">
                  <c:v>536</c:v>
                </c:pt>
                <c:pt idx="6">
                  <c:v>562</c:v>
                </c:pt>
                <c:pt idx="9">
                  <c:v>574</c:v>
                </c:pt>
                <c:pt idx="12">
                  <c:v>518</c:v>
                </c:pt>
              </c:numCache>
            </c:numRef>
          </c:val>
          <c:extLst>
            <c:ext xmlns:c16="http://schemas.microsoft.com/office/drawing/2014/chart" uri="{C3380CC4-5D6E-409C-BE32-E72D297353CC}">
              <c16:uniqueId val="{00000007-6849-4F81-BDC0-E376BFA3F1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229</c:v>
                </c:pt>
                <c:pt idx="2">
                  <c:v>#N/A</c:v>
                </c:pt>
                <c:pt idx="3">
                  <c:v>#N/A</c:v>
                </c:pt>
                <c:pt idx="4">
                  <c:v>249</c:v>
                </c:pt>
                <c:pt idx="5">
                  <c:v>#N/A</c:v>
                </c:pt>
                <c:pt idx="6">
                  <c:v>#N/A</c:v>
                </c:pt>
                <c:pt idx="7">
                  <c:v>251</c:v>
                </c:pt>
                <c:pt idx="8">
                  <c:v>#N/A</c:v>
                </c:pt>
                <c:pt idx="9">
                  <c:v>#N/A</c:v>
                </c:pt>
                <c:pt idx="10">
                  <c:v>300</c:v>
                </c:pt>
                <c:pt idx="11">
                  <c:v>#N/A</c:v>
                </c:pt>
                <c:pt idx="12">
                  <c:v>#N/A</c:v>
                </c:pt>
                <c:pt idx="13">
                  <c:v>254</c:v>
                </c:pt>
                <c:pt idx="14">
                  <c:v>#N/A</c:v>
                </c:pt>
              </c:numCache>
            </c:numRef>
          </c:val>
          <c:smooth val="0"/>
          <c:extLst>
            <c:ext xmlns:c16="http://schemas.microsoft.com/office/drawing/2014/chart" uri="{C3380CC4-5D6E-409C-BE32-E72D297353CC}">
              <c16:uniqueId val="{00000008-6849-4F81-BDC0-E376BFA3F1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4459</c:v>
                </c:pt>
                <c:pt idx="5">
                  <c:v>4393</c:v>
                </c:pt>
                <c:pt idx="8">
                  <c:v>4183</c:v>
                </c:pt>
                <c:pt idx="11">
                  <c:v>3942</c:v>
                </c:pt>
                <c:pt idx="14">
                  <c:v>3762</c:v>
                </c:pt>
              </c:numCache>
            </c:numRef>
          </c:val>
          <c:extLst>
            <c:ext xmlns:c16="http://schemas.microsoft.com/office/drawing/2014/chart" uri="{C3380CC4-5D6E-409C-BE32-E72D297353CC}">
              <c16:uniqueId val="{00000000-E394-4A87-B51D-129879E63A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394-4A87-B51D-129879E63A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2225</c:v>
                </c:pt>
                <c:pt idx="5">
                  <c:v>2310</c:v>
                </c:pt>
                <c:pt idx="8">
                  <c:v>2542</c:v>
                </c:pt>
                <c:pt idx="11">
                  <c:v>2773</c:v>
                </c:pt>
                <c:pt idx="14">
                  <c:v>2941</c:v>
                </c:pt>
              </c:numCache>
            </c:numRef>
          </c:val>
          <c:extLst>
            <c:ext xmlns:c16="http://schemas.microsoft.com/office/drawing/2014/chart" uri="{C3380CC4-5D6E-409C-BE32-E72D297353CC}">
              <c16:uniqueId val="{00000002-E394-4A87-B51D-129879E63A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94-4A87-B51D-129879E63A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94-4A87-B51D-129879E63A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94-4A87-B51D-129879E63A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952</c:v>
                </c:pt>
                <c:pt idx="3">
                  <c:v>918</c:v>
                </c:pt>
                <c:pt idx="6">
                  <c:v>887</c:v>
                </c:pt>
                <c:pt idx="9">
                  <c:v>939</c:v>
                </c:pt>
                <c:pt idx="12">
                  <c:v>894</c:v>
                </c:pt>
              </c:numCache>
            </c:numRef>
          </c:val>
          <c:extLst>
            <c:ext xmlns:c16="http://schemas.microsoft.com/office/drawing/2014/chart" uri="{C3380CC4-5D6E-409C-BE32-E72D297353CC}">
              <c16:uniqueId val="{00000006-E394-4A87-B51D-129879E63A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586</c:v>
                </c:pt>
                <c:pt idx="3">
                  <c:v>568</c:v>
                </c:pt>
                <c:pt idx="6">
                  <c:v>526</c:v>
                </c:pt>
                <c:pt idx="9">
                  <c:v>488</c:v>
                </c:pt>
                <c:pt idx="12">
                  <c:v>428</c:v>
                </c:pt>
              </c:numCache>
            </c:numRef>
          </c:val>
          <c:extLst>
            <c:ext xmlns:c16="http://schemas.microsoft.com/office/drawing/2014/chart" uri="{C3380CC4-5D6E-409C-BE32-E72D297353CC}">
              <c16:uniqueId val="{00000007-E394-4A87-B51D-129879E63A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702</c:v>
                </c:pt>
                <c:pt idx="3">
                  <c:v>709</c:v>
                </c:pt>
                <c:pt idx="6">
                  <c:v>657</c:v>
                </c:pt>
                <c:pt idx="9">
                  <c:v>685</c:v>
                </c:pt>
                <c:pt idx="12">
                  <c:v>694</c:v>
                </c:pt>
              </c:numCache>
            </c:numRef>
          </c:val>
          <c:extLst>
            <c:ext xmlns:c16="http://schemas.microsoft.com/office/drawing/2014/chart" uri="{C3380CC4-5D6E-409C-BE32-E72D297353CC}">
              <c16:uniqueId val="{00000008-E394-4A87-B51D-129879E63A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394-4A87-B51D-129879E63A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4593</c:v>
                </c:pt>
                <c:pt idx="3">
                  <c:v>4416</c:v>
                </c:pt>
                <c:pt idx="6">
                  <c:v>4209</c:v>
                </c:pt>
                <c:pt idx="9">
                  <c:v>3747</c:v>
                </c:pt>
                <c:pt idx="12">
                  <c:v>3466</c:v>
                </c:pt>
              </c:numCache>
            </c:numRef>
          </c:val>
          <c:extLst>
            <c:ext xmlns:c16="http://schemas.microsoft.com/office/drawing/2014/chart" uri="{C3380CC4-5D6E-409C-BE32-E72D297353CC}">
              <c16:uniqueId val="{0000000A-E394-4A87-B51D-129879E63A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94-4A87-B51D-129879E63A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1240</c:v>
                </c:pt>
                <c:pt idx="1">
                  <c:v>1440</c:v>
                </c:pt>
                <c:pt idx="2">
                  <c:v>1581</c:v>
                </c:pt>
              </c:numCache>
            </c:numRef>
          </c:val>
          <c:extLst>
            <c:ext xmlns:c16="http://schemas.microsoft.com/office/drawing/2014/chart" uri="{C3380CC4-5D6E-409C-BE32-E72D297353CC}">
              <c16:uniqueId val="{00000000-C68A-4EFE-BCEA-738E7DFB0AB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304</c:v>
                </c:pt>
                <c:pt idx="1">
                  <c:v>354</c:v>
                </c:pt>
                <c:pt idx="2">
                  <c:v>354</c:v>
                </c:pt>
              </c:numCache>
            </c:numRef>
          </c:val>
          <c:extLst>
            <c:ext xmlns:c16="http://schemas.microsoft.com/office/drawing/2014/chart" uri="{C3380CC4-5D6E-409C-BE32-E72D297353CC}">
              <c16:uniqueId val="{00000001-C68A-4EFE-BCEA-738E7DFB0AB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640</c:v>
                </c:pt>
                <c:pt idx="1">
                  <c:v>621</c:v>
                </c:pt>
                <c:pt idx="2">
                  <c:v>646</c:v>
                </c:pt>
              </c:numCache>
            </c:numRef>
          </c:val>
          <c:extLst>
            <c:ext xmlns:c16="http://schemas.microsoft.com/office/drawing/2014/chart" uri="{C3380CC4-5D6E-409C-BE32-E72D297353CC}">
              <c16:uniqueId val="{00000002-C68A-4EFE-BCEA-738E7DFB0AB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{FE3480CB-A9A3-4266-8B8A-5C04DF0391EE}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C96-4FA6-8F08-ADA97E946F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{C840A66F-FBFE-4B36-9B60-946F190E3F88}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96-4FA6-8F08-ADA97E946F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{69D44D8A-6BFD-4809-8E9A-2A91C00D67B3}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96-4FA6-8F08-ADA97E946F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{91B54C73-8C64-4435-915D-656FA393C6D1}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96-4FA6-8F08-ADA97E946F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{BB475C0A-982F-4EDD-AE99-ED23D0CEC5B5}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96-4FA6-8F08-ADA97E946F7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{54F0C6F1-37CD-42E8-95D6-034E9630B7B7}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C96-4FA6-8F08-ADA97E946F7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{3436A93F-7539-45BE-909E-24033FE9FEB4}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C96-4FA6-8F08-ADA97E946F7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{CC82C438-C7EA-480E-8FDF-9F363858FFDA}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C96-4FA6-8F08-ADA97E946F7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{F211444B-AA2B-48A8-BC33-5E5935B46EAC}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C96-4FA6-8F08-ADA97E946F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67.3</c:v>
                </c:pt>
                <c:pt idx="8">
                  <c:v>66.3</c:v>
                </c:pt>
                <c:pt idx="16">
                  <c:v>67.5</c:v>
                </c:pt>
                <c:pt idx="24">
                  <c:v>68.599999999999994</c:v>
                </c:pt>
              </c:numCache>
            </c:numRef>
          </c:xVal>
          <c:yVal>
            <c:numRef>
              <c:f>公会計指標分析・財政指標組合せ分析表!$BP$51:$DC$51</c:f>
              <c:numCache>
                <c:formatCode>#,##0.0;"▲ "#,##0.0</c:formatCode>
                <c:ptCount val="40"/>
                <c:pt idx="0">
                  <c:v>5.4</c:v>
                </c:pt>
              </c:numCache>
            </c:numRef>
          </c:yVal>
          <c:smooth val="0"/>
          <c:extLst>
            <c:ext xmlns:c16="http://schemas.microsoft.com/office/drawing/2014/chart" uri="{C3380CC4-5D6E-409C-BE32-E72D297353CC}">
              <c16:uniqueId val="{00000009-5C96-4FA6-8F08-ADA97E946F7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{B7DE7B37-D2A4-4FD9-B189-9D6A01A952A1}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C96-4FA6-8F08-ADA97E946F7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{D4DED768-ACE4-4F82-9E4D-260A5A65E56E}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96-4FA6-8F08-ADA97E946F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{40751D5B-F7B9-4DC1-B9E2-D9C2221DD09D}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96-4FA6-8F08-ADA97E946F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{6FBC7CDB-2D11-43AF-81FE-336B56746E8D}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96-4FA6-8F08-ADA97E946F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{0DCB79F1-B53E-44E4-9CC9-3D4868A4C3BF}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96-4FA6-8F08-ADA97E946F7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{AF024AD1-96A7-48EC-9E82-90475F76B420}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C96-4FA6-8F08-ADA97E946F7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{23D67200-A7B8-41A2-8F09-DD117B24C4DF}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C96-4FA6-8F08-ADA97E946F7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{F96071C7-922F-43F0-B9A1-782EAF89ADBF}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C96-4FA6-8F08-ADA97E946F7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{1E76F8D8-3E46-4043-A236-F13479965DE4}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C96-4FA6-8F08-ADA97E946F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numCache>
            </c:numRef>
          </c:xVal>
          <c:yVal>
            <c:numRef>
              <c:f>公会計指標分析・財政指標組合せ分析表!$BP$55:$DC$55</c:f>
              <c:numCache>
                <c:formatCode>#,##0.0;"▲ "#,##0.0</c:formatCode>
                <c:ptCount val="40"/>
                <c:pt idx="0">
                  <c:v>0</c:v>
                </c:pt>
                <c:pt idx="8">
                  <c:v>0</c:v>
                </c:pt>
                <c:pt idx="16">
                  <c:v>0</c:v>
                </c:pt>
                <c:pt idx="24">
                  <c:v>0</c:v>
                </c:pt>
              </c:numCache>
            </c:numRef>
          </c:yVal>
          <c:smooth val="0"/>
          <c:extLst>
            <c:ext xmlns:c16="http://schemas.microsoft.com/office/drawing/2014/chart" uri="{C3380CC4-5D6E-409C-BE32-E72D297353CC}">
              <c16:uniqueId val="{00000013-5C96-4FA6-8F08-ADA97E946F7F}"/>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{5FB56971-2EEA-490C-88A8-5DE9D8995F75}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0B5-48AB-8E50-9430D37695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{FFC39021-2114-4A68-9758-6B37652DC03B}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B5-48AB-8E50-9430D37695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{DAF454AC-8C72-4A10-8A27-46134C7BC340}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B5-48AB-8E50-9430D37695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{1A5912E6-DCF7-4240-B34E-56655DA7E91D}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B5-48AB-8E50-9430D37695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{1B7A3AA4-B72B-4502-89C1-85A56908BDCD}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B5-48AB-8E50-9430D376959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{D7F0582D-6A49-4F44-9B6B-05B65C4D894A}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0B5-48AB-8E50-9430D376959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{D8054DC8-BE7B-4009-97EF-B600CD577C8C}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0B5-48AB-8E50-9430D376959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{2454E556-9E38-4E04-808E-7298857B61DC}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0B5-48AB-8E50-9430D376959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{E4172FB9-8B71-483D-B972-496594917073}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0B5-48AB-8E50-9430D37695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8</c:v>
                </c:pt>
                <c:pt idx="16">
                  <c:v>8.1999999999999993</c:v>
                </c:pt>
                <c:pt idx="24">
                  <c:v>8.6999999999999993</c:v>
                </c:pt>
                <c:pt idx="32">
                  <c:v>8.6</c:v>
                </c:pt>
              </c:numCache>
            </c:numRef>
          </c:xVal>
          <c:yVal>
            <c:numRef>
              <c:f>公会計指標分析・財政指標組合せ分析表!$BP$73:$DC$73</c:f>
              <c:numCache>
                <c:formatCode>#,##0.0;"▲ "#,##0.0</c:formatCode>
                <c:ptCount val="40"/>
                <c:pt idx="0">
                  <c:v>5.4</c:v>
                </c:pt>
              </c:numCache>
            </c:numRef>
          </c:yVal>
          <c:smooth val="0"/>
          <c:extLst>
            <c:ext xmlns:c16="http://schemas.microsoft.com/office/drawing/2014/chart" uri="{C3380CC4-5D6E-409C-BE32-E72D297353CC}">
              <c16:uniqueId val="{00000009-40B5-48AB-8E50-9430D376959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{E9541E53-9F79-4346-99D9-FDBC9EBD61C9}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0B5-48AB-8E50-9430D376959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{F9BE119D-ABBD-414E-8061-6136FC19C161}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B5-48AB-8E50-9430D37695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{AA8F1EA2-E0E3-4C1C-80F4-739C725C8E5F}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B5-48AB-8E50-9430D37695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{86781C54-7229-4176-9832-4B6C4B074D7B}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B5-48AB-8E50-9430D37695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{11CE1282-EB97-4D39-890F-942795E8A721}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B5-48AB-8E50-9430D3769596}"/>
                </c:ext>
              </c:extLst>
            </c:dLbl>
            <c:dLbl>
              <c:idx val="8"/>
              <c:layout>
                <c:manualLayout>
                  <c:x val="-4.4905057365901176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{DE525D32-B707-41DD-B9CC-3BC3812460BB}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0B5-48AB-8E50-9430D3769596}"/>
                </c:ext>
              </c:extLst>
            </c:dLbl>
            <c:dLbl>
              <c:idx val="16"/>
              <c:layout>
                <c:manualLayout>
                  <c:x val="-1.8235628084249993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{F99802B9-9E4D-4001-81A0-17400098FD7A}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0B5-48AB-8E50-9430D376959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{5F87F06F-3E7B-4D3A-90AE-59CB96DD06C3}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0B5-48AB-8E50-9430D376959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{C9E2D5D6-FFC0-4746-A116-06965562DCC7}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0B5-48AB-8E50-9430D37695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0B5-48AB-8E50-9430D3769596}"/>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平成３０年度から防災無線デジタル化事業等の地方債の償還が始まったことにより、元利償還金が上昇</a:t>
          </a:r>
          <a:r>
            <a:rPr kumimoji="1" lang="ja-JP" altLang="en-US" sz="1100">
              <a:solidFill>
                <a:schemeClr val="dk1"/>
              </a:solidFill>
              <a:effectLst/>
              <a:latin typeface="+mn-lt"/>
              <a:ea typeface="+mn-ea"/>
              <a:cs typeface="+mn-cs"/>
            </a:rPr>
            <a:t>していたが、</a:t>
          </a:r>
          <a:r>
            <a:rPr kumimoji="1" lang="ja-JP" altLang="ja-JP" sz="1100">
              <a:solidFill>
                <a:schemeClr val="dk1"/>
              </a:solidFill>
              <a:effectLst/>
              <a:latin typeface="+mn-lt"/>
              <a:ea typeface="+mn-ea"/>
              <a:cs typeface="+mn-cs"/>
            </a:rPr>
            <a:t>令和４年度をピークに</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に転じた。</a:t>
          </a:r>
          <a:endParaRPr lang="ja-JP" altLang="ja-JP" sz="1400">
            <a:effectLst/>
          </a:endParaRPr>
        </a:p>
        <a:p>
          <a:r>
            <a:rPr kumimoji="1" lang="ja-JP" altLang="ja-JP" sz="1100">
              <a:solidFill>
                <a:schemeClr val="dk1"/>
              </a:solidFill>
              <a:effectLst/>
              <a:latin typeface="+mn-lt"/>
              <a:ea typeface="+mn-ea"/>
              <a:cs typeface="+mn-cs"/>
            </a:rPr>
            <a:t>　今後も、より有利な地方債の活用に努め、健全な財政運営に努める。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満期一括償還地方債の起債は無し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一般会計等に係る地方債の現在高においては、平成３０年度から防災無線デジタル化事業等の地方債の償還が始まったことや、新規発行債抑制により減少している。</a:t>
          </a:r>
          <a:endParaRPr lang="ja-JP" altLang="ja-JP" sz="1400">
            <a:effectLst/>
          </a:endParaRPr>
        </a:p>
        <a:p>
          <a:r>
            <a:rPr kumimoji="1" lang="ja-JP" altLang="ja-JP" sz="1100">
              <a:solidFill>
                <a:schemeClr val="dk1"/>
              </a:solidFill>
              <a:effectLst/>
              <a:latin typeface="+mn-lt"/>
              <a:ea typeface="+mn-ea"/>
              <a:cs typeface="+mn-cs"/>
            </a:rPr>
            <a:t>　将来負担比率の分子はマイナスとなったが、今後も、新規発行債抑制や交付税措置の高い地方債を優先的に借入れるなど、財政の健全化に努めていく。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三重県御浜町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財政調整基金に前年度決算剰余金の一部を積み立て、</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その他の基金についても取り崩すことが無かったため、</a:t>
          </a:r>
          <a:r>
            <a:rPr kumimoji="1" lang="ja-JP" altLang="ja-JP" sz="1100">
              <a:solidFill>
                <a:schemeClr val="dk1"/>
              </a:solidFill>
              <a:effectLst/>
              <a:latin typeface="+mn-lt"/>
              <a:ea typeface="+mn-ea"/>
              <a:cs typeface="+mn-cs"/>
            </a:rPr>
            <a:t>全体として増加となった。</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基金の使途の明確化を図るため、計画的な各基金への積立、取り崩しを行う。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公共施設整備基金：公用又は公共用に供する施設の整備の財源として活用。</a:t>
          </a:r>
          <a:endParaRPr lang="ja-JP" altLang="ja-JP" sz="1400">
            <a:effectLst/>
          </a:endParaRPr>
        </a:p>
        <a:p>
          <a:r>
            <a:rPr kumimoji="1" lang="ja-JP" altLang="ja-JP" sz="1100">
              <a:solidFill>
                <a:schemeClr val="dk1"/>
              </a:solidFill>
              <a:effectLst/>
              <a:latin typeface="+mn-lt"/>
              <a:ea typeface="+mn-ea"/>
              <a:cs typeface="+mn-cs"/>
            </a:rPr>
            <a:t>　福祉基金：保健福祉の増進を図る。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ふるさと応援基金等を積み立てたため増となった。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基金の使途の明確化を図るため、計画的な各基金への積立、取り崩しを行う。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取崩しを行うことなく、</a:t>
          </a:r>
          <a:r>
            <a:rPr kumimoji="1" lang="ja-JP" altLang="ja-JP" sz="1100">
              <a:solidFill>
                <a:schemeClr val="dk1"/>
              </a:solidFill>
              <a:effectLst/>
              <a:latin typeface="+mn-lt"/>
              <a:ea typeface="+mn-ea"/>
              <a:cs typeface="+mn-cs"/>
            </a:rPr>
            <a:t>決算剰余金</a:t>
          </a:r>
          <a:r>
            <a:rPr kumimoji="1" lang="ja-JP" altLang="en-US" sz="1100">
              <a:solidFill>
                <a:schemeClr val="dk1"/>
              </a:solidFill>
              <a:effectLst/>
              <a:latin typeface="+mn-lt"/>
              <a:ea typeface="+mn-ea"/>
              <a:cs typeface="+mn-cs"/>
            </a:rPr>
            <a:t>の一部を基金へ積み立てたので</a:t>
          </a:r>
          <a:r>
            <a:rPr kumimoji="1" lang="ja-JP" altLang="ja-JP" sz="1100">
              <a:solidFill>
                <a:schemeClr val="dk1"/>
              </a:solidFill>
              <a:effectLst/>
              <a:latin typeface="+mn-lt"/>
              <a:ea typeface="+mn-ea"/>
              <a:cs typeface="+mn-cs"/>
            </a:rPr>
            <a:t>全体として増加となった。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財政調整基金の残高については、災害への備え等のため適切な運用を行う。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取り崩し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積み立て</a:t>
          </a:r>
          <a:r>
            <a:rPr kumimoji="1" lang="ja-JP" altLang="en-US" sz="1100">
              <a:solidFill>
                <a:schemeClr val="dk1"/>
              </a:solidFill>
              <a:effectLst/>
              <a:latin typeface="+mn-lt"/>
              <a:ea typeface="+mn-ea"/>
              <a:cs typeface="+mn-cs"/>
            </a:rPr>
            <a:t>、いずれも行わなかったため増減無しとなった。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の動向を見極めて、計画的な積立て、取崩しを行う。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7,938
7,883
88.13
5,422,362
5,219,054
135,206
3,513,922
3,465,790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00000000-0008-0000-0D00-00001B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00000000-0008-0000-0D00-000020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00000000-0008-0000-0D00-000021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3549147" y="4522246"/>
          <a:ext cx="41629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00000000-0008-0000-0D00-000037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本町の有形固定資産償却率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類似団体より高い水準となっているのは、既存公共施設の老朽化に起因するものである。</a:t>
          </a:r>
          <a:endParaRPr lang="ja-JP" altLang="ja-JP">
            <a:effectLst/>
          </a:endParaRPr>
        </a:p>
        <a:p>
          <a:r>
            <a:rPr kumimoji="1" lang="ja-JP" altLang="ja-JP" sz="1100">
              <a:solidFill>
                <a:schemeClr val="dk1"/>
              </a:solidFill>
              <a:effectLst/>
              <a:latin typeface="+mn-lt"/>
              <a:ea typeface="+mn-ea"/>
              <a:cs typeface="+mn-cs"/>
            </a:rPr>
            <a:t>既存公共施設については「御浜町公共施設等総合管理計画」に基づき長寿命化事業を実施し定期的な修繕、機器更新を行うことにより施設の機能や安全性を確保していく。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a:extLst>
            <a:ext uri="{FF2B5EF4-FFF2-40B4-BE49-F238E27FC236}">
              <a16:creationId xmlns:a16="http://schemas.microsoft.com/office/drawing/2014/main" id="{00000000-0008-0000-0D00-000044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a:extLst>
            <a:ext uri="{FF2B5EF4-FFF2-40B4-BE49-F238E27FC236}">
              <a16:creationId xmlns:a16="http://schemas.microsoft.com/office/drawing/2014/main" id="{00000000-0008-0000-0D00-000045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flipV="1">
          <a:off x="4206240" y="5270881"/>
          <a:ext cx="1270" cy="1382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1" name="有形固定資産減価償却率最小値テキスト">
          <a:extLst>
            <a:ext uri="{FF2B5EF4-FFF2-40B4-BE49-F238E27FC236}">
              <a16:creationId xmlns:a16="http://schemas.microsoft.com/office/drawing/2014/main" id="{00000000-0008-0000-0D00-000047000000}"/>
            </a:ext>
          </a:extLst>
        </xdr:cNvPr>
        <xdr:cNvSpPr txBox="1"/>
      </xdr:nvSpPr>
      <xdr:spPr>
        <a:xfrm>
          <a:off x="4258945" y="665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4119245" y="665289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3" name="有形固定資産減価償却率最大値テキスト">
          <a:extLst>
            <a:ext uri="{FF2B5EF4-FFF2-40B4-BE49-F238E27FC236}">
              <a16:creationId xmlns:a16="http://schemas.microsoft.com/office/drawing/2014/main" id="{00000000-0008-0000-0D00-000049000000}"/>
            </a:ext>
          </a:extLst>
        </xdr:cNvPr>
        <xdr:cNvSpPr txBox="1"/>
      </xdr:nvSpPr>
      <xdr:spPr>
        <a:xfrm>
          <a:off x="4258945" y="5049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4119245" y="527088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75" name="有形固定資産減価償却率平均値テキスト">
          <a:extLst>
            <a:ext uri="{FF2B5EF4-FFF2-40B4-BE49-F238E27FC236}">
              <a16:creationId xmlns:a16="http://schemas.microsoft.com/office/drawing/2014/main" id="{00000000-0008-0000-0D00-00004B000000}"/>
            </a:ext>
          </a:extLst>
        </xdr:cNvPr>
        <xdr:cNvSpPr txBox="1"/>
      </xdr:nvSpPr>
      <xdr:spPr>
        <a:xfrm>
          <a:off x="4258945" y="59389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4157345" y="5960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3537585" y="5938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867025" y="58784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2196465" y="58395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1525905" y="5722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50673</xdr:rowOff>
    </xdr:from>
    <xdr:to>
      <xdr:col>19</xdr:col>
      <xdr:colOff>187325</xdr:colOff>
      <xdr:row>31</xdr:row>
      <xdr:rowOff>152273</xdr:rowOff>
    </xdr:to>
    <xdr:sp macro="" textlink="">
      <xdr:nvSpPr>
        <xdr:cNvPr id="86" name="楕円 85">
          <a:extLst>
            <a:ext uri="{FF2B5EF4-FFF2-40B4-BE49-F238E27FC236}">
              <a16:creationId xmlns:a16="http://schemas.microsoft.com/office/drawing/2014/main" id="{00000000-0008-0000-0D00-000056000000}"/>
            </a:ext>
          </a:extLst>
        </xdr:cNvPr>
        <xdr:cNvSpPr/>
      </xdr:nvSpPr>
      <xdr:spPr>
        <a:xfrm>
          <a:off x="3537585" y="60171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867025" y="5969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53975</xdr:rowOff>
    </xdr:from>
    <xdr:to>
      <xdr:col>19</xdr:col>
      <xdr:colOff>136525</xdr:colOff>
      <xdr:row>31</xdr:row>
      <xdr:rowOff>101473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917825" y="6020435"/>
          <a:ext cx="67056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122809</xdr:rowOff>
    </xdr:from>
    <xdr:to>
      <xdr:col>11</xdr:col>
      <xdr:colOff>187325</xdr:colOff>
      <xdr:row>31</xdr:row>
      <xdr:rowOff>52959</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196465" y="59216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2159</xdr:rowOff>
    </xdr:from>
    <xdr:to>
      <xdr:col>15</xdr:col>
      <xdr:colOff>136525</xdr:colOff>
      <xdr:row>31</xdr:row>
      <xdr:rowOff>53975</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247265" y="5968619"/>
          <a:ext cx="67056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165989</xdr:rowOff>
    </xdr:from>
    <xdr:to>
      <xdr:col>7</xdr:col>
      <xdr:colOff>187325</xdr:colOff>
      <xdr:row>31</xdr:row>
      <xdr:rowOff>96139</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525905" y="59648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2159</xdr:rowOff>
    </xdr:from>
    <xdr:to>
      <xdr:col>11</xdr:col>
      <xdr:colOff>136525</xdr:colOff>
      <xdr:row>31</xdr:row>
      <xdr:rowOff>45339</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flipV="1">
          <a:off x="1576705" y="5968619"/>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86758</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395989" y="571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2738129" y="5657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158894</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067569" y="5622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397009" y="550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143400</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395989" y="6109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2738129"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44086</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067569" y="601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87266</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397009" y="6053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本町の債務償還比率は、前年度に引き続き改善した。　これは、地方債の償還と新規発行債の抑制により、将来負担額が減少したことに加え、基金等の積立により、充当可能財源について、前年度以上の規模で確保できていることによる。</a:t>
          </a:r>
          <a:endParaRPr lang="ja-JP" altLang="ja-JP">
            <a:effectLst/>
          </a:endParaRPr>
        </a:p>
        <a:p>
          <a:r>
            <a:rPr kumimoji="1" lang="ja-JP" altLang="ja-JP" sz="1100">
              <a:solidFill>
                <a:schemeClr val="dk1"/>
              </a:solidFill>
              <a:effectLst/>
              <a:latin typeface="+mn-lt"/>
              <a:ea typeface="+mn-ea"/>
              <a:cs typeface="+mn-cs"/>
            </a:rPr>
            <a:t>引き続き行財政改革に取り組むとともに効果的かつ効率的な町債発行に努める。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3027660" y="5211868"/>
          <a:ext cx="1269" cy="121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3080365" y="642853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2963525" y="6424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60434</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3080365" y="5523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001625" y="55455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359005" y="55581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688445" y="55413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1017885" y="563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0347325" y="563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151744</xdr:rowOff>
    </xdr:from>
    <xdr:to>
      <xdr:col>76</xdr:col>
      <xdr:colOff>73025</xdr:colOff>
      <xdr:row>28</xdr:row>
      <xdr:rowOff>81894</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3001625" y="54476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3171</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3080365" y="529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106235</xdr:rowOff>
    </xdr:from>
    <xdr:to>
      <xdr:col>72</xdr:col>
      <xdr:colOff>123825</xdr:colOff>
      <xdr:row>29</xdr:row>
      <xdr:rowOff>36385</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359005" y="5569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31094</xdr:rowOff>
    </xdr:from>
    <xdr:to>
      <xdr:col>76</xdr:col>
      <xdr:colOff>22225</xdr:colOff>
      <xdr:row>28</xdr:row>
      <xdr:rowOff>157035</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2409805" y="5494634"/>
          <a:ext cx="619760" cy="12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127826</xdr:rowOff>
    </xdr:from>
    <xdr:to>
      <xdr:col>68</xdr:col>
      <xdr:colOff>123825</xdr:colOff>
      <xdr:row>29</xdr:row>
      <xdr:rowOff>57976</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688445" y="55913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157035</xdr:rowOff>
    </xdr:from>
    <xdr:to>
      <xdr:col>72</xdr:col>
      <xdr:colOff>73025</xdr:colOff>
      <xdr:row>29</xdr:row>
      <xdr:rowOff>7176</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1739245" y="5620575"/>
          <a:ext cx="67056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158122</xdr:rowOff>
    </xdr:from>
    <xdr:to>
      <xdr:col>64</xdr:col>
      <xdr:colOff>123825</xdr:colOff>
      <xdr:row>30</xdr:row>
      <xdr:rowOff>88272</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017885" y="57893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7176</xdr:rowOff>
    </xdr:from>
    <xdr:to>
      <xdr:col>68</xdr:col>
      <xdr:colOff>73025</xdr:colOff>
      <xdr:row>30</xdr:row>
      <xdr:rowOff>37472</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068685" y="5638356"/>
          <a:ext cx="670560" cy="19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46884</xdr:rowOff>
    </xdr:from>
    <xdr:to>
      <xdr:col>60</xdr:col>
      <xdr:colOff>123825</xdr:colOff>
      <xdr:row>30</xdr:row>
      <xdr:rowOff>148484</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0347325" y="584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37472</xdr:rowOff>
    </xdr:from>
    <xdr:to>
      <xdr:col>64</xdr:col>
      <xdr:colOff>73025</xdr:colOff>
      <xdr:row>30</xdr:row>
      <xdr:rowOff>97684</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0398125" y="5836292"/>
          <a:ext cx="670560" cy="6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41278</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2185092" y="533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1527232" y="532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0856672" y="541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0186112" y="541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27512</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2185092" y="565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49103</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1527232" y="5680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79399</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0856672" y="5878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139611</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0186112" y="593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7,938
7,883
88.13
5,422,362
5,219,054
135,206
3,513,922
3,465,790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086225" y="554736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124960" y="697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696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124960" y="5330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020820" y="554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102887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12496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036060" y="649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312160" y="64833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514600" y="644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7399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965200" y="63442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59690</xdr:rowOff>
    </xdr:from>
    <xdr:to>
      <xdr:col>20</xdr:col>
      <xdr:colOff>38100</xdr:colOff>
      <xdr:row>38</xdr:row>
      <xdr:rowOff>161290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312160" y="6430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25146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99060</xdr:rowOff>
    </xdr:from>
    <xdr:to>
      <xdr:col>19</xdr:col>
      <xdr:colOff>177800</xdr:colOff>
      <xdr:row>38</xdr:row>
      <xdr:rowOff>110490</xdr:rowOff>
    </xdr:to>
    <xdr:cxnSp macro="">
      <xdr:nvCxnSpPr>
        <xdr:cNvPr id="75" name="直線コネクタ 74">
          <a:extLst>
            <a:ext uri="{FF2B5EF4-FFF2-40B4-BE49-F238E27FC236}">
              <a16:creationId xmlns:a16="http://schemas.microsoft.com/office/drawing/2014/main" id="{00000000-0008-0000-0E00-00004B000000}"/>
            </a:ext>
          </a:extLst>
        </xdr:cNvPr>
        <xdr:cNvCxnSpPr/>
      </xdr:nvCxnSpPr>
      <xdr:spPr>
        <a:xfrm>
          <a:off x="2565400" y="646938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xdr:rowOff>
    </xdr:from>
    <xdr:to>
      <xdr:col>10</xdr:col>
      <xdr:colOff>165100</xdr:colOff>
      <xdr:row>38</xdr:row>
      <xdr:rowOff>104140</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17399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53340</xdr:rowOff>
    </xdr:from>
    <xdr:to>
      <xdr:col>15</xdr:col>
      <xdr:colOff>50800</xdr:colOff>
      <xdr:row>38</xdr:row>
      <xdr:rowOff>99060</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1790700" y="642366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34925</xdr:rowOff>
    </xdr:from>
    <xdr:to>
      <xdr:col>6</xdr:col>
      <xdr:colOff>38100</xdr:colOff>
      <xdr:row>38</xdr:row>
      <xdr:rowOff>136525</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965200" y="64052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53340</xdr:rowOff>
    </xdr:from>
    <xdr:to>
      <xdr:col>10</xdr:col>
      <xdr:colOff>114300</xdr:colOff>
      <xdr:row>38</xdr:row>
      <xdr:rowOff>85725</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flipV="1">
          <a:off x="1008380" y="642366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0" name="n_1aveValue【道路】&#10;有形固定資産減価償却率">
          <a:extLst>
            <a:ext uri="{FF2B5EF4-FFF2-40B4-BE49-F238E27FC236}">
              <a16:creationId xmlns:a16="http://schemas.microsoft.com/office/drawing/2014/main" id="{00000000-0008-0000-0E00-000050000000}"/>
            </a:ext>
          </a:extLst>
        </xdr:cNvPr>
        <xdr:cNvSpPr txBox="1"/>
      </xdr:nvSpPr>
      <xdr:spPr>
        <a:xfrm>
          <a:off x="317056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1" name="n_2aveValue【道路】&#10;有形固定資産減価償却率">
          <a:extLst>
            <a:ext uri="{FF2B5EF4-FFF2-40B4-BE49-F238E27FC236}">
              <a16:creationId xmlns:a16="http://schemas.microsoft.com/office/drawing/2014/main" id="{00000000-0008-0000-0E00-000051000000}"/>
            </a:ext>
          </a:extLst>
        </xdr:cNvPr>
        <xdr:cNvSpPr txBox="1"/>
      </xdr:nvSpPr>
      <xdr:spPr>
        <a:xfrm>
          <a:off x="238570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2" name="n_3aveValue【道路】&#10;有形固定資産減価償却率">
          <a:extLst>
            <a:ext uri="{FF2B5EF4-FFF2-40B4-BE49-F238E27FC236}">
              <a16:creationId xmlns:a16="http://schemas.microsoft.com/office/drawing/2014/main" id="{00000000-0008-0000-0E00-000052000000}"/>
            </a:ext>
          </a:extLst>
        </xdr:cNvPr>
        <xdr:cNvSpPr txBox="1"/>
      </xdr:nvSpPr>
      <xdr:spPr>
        <a:xfrm>
          <a:off x="161100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3" name="n_4aveValue【道路】&#10;有形固定資産減価償却率">
          <a:extLst>
            <a:ext uri="{FF2B5EF4-FFF2-40B4-BE49-F238E27FC236}">
              <a16:creationId xmlns:a16="http://schemas.microsoft.com/office/drawing/2014/main" id="{00000000-0008-0000-0E00-000053000000}"/>
            </a:ext>
          </a:extLst>
        </xdr:cNvPr>
        <xdr:cNvSpPr txBox="1"/>
      </xdr:nvSpPr>
      <xdr:spPr>
        <a:xfrm>
          <a:off x="83630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6367</xdr:rowOff>
    </xdr:from>
    <xdr:ext cx="405111" cy="259045"/>
    <xdr:sp macro="" textlink="">
      <xdr:nvSpPr>
        <xdr:cNvPr id="84" name="n_1mainValue【道路】&#10;有形固定資産減価償却率">
          <a:extLst>
            <a:ext uri="{FF2B5EF4-FFF2-40B4-BE49-F238E27FC236}">
              <a16:creationId xmlns:a16="http://schemas.microsoft.com/office/drawing/2014/main" id="{00000000-0008-0000-0E00-000054000000}"/>
            </a:ext>
          </a:extLst>
        </xdr:cNvPr>
        <xdr:cNvSpPr txBox="1"/>
      </xdr:nvSpPr>
      <xdr:spPr>
        <a:xfrm>
          <a:off x="317056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5" name="n_2mainValue【道路】&#10;有形固定資産減価償却率">
          <a:extLst>
            <a:ext uri="{FF2B5EF4-FFF2-40B4-BE49-F238E27FC236}">
              <a16:creationId xmlns:a16="http://schemas.microsoft.com/office/drawing/2014/main" id="{00000000-0008-0000-0E00-000055000000}"/>
            </a:ext>
          </a:extLst>
        </xdr:cNvPr>
        <xdr:cNvSpPr txBox="1"/>
      </xdr:nvSpPr>
      <xdr:spPr>
        <a:xfrm>
          <a:off x="238570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86" name="n_3mainValue【道路】&#10;有形固定資産減価償却率">
          <a:extLst>
            <a:ext uri="{FF2B5EF4-FFF2-40B4-BE49-F238E27FC236}">
              <a16:creationId xmlns:a16="http://schemas.microsoft.com/office/drawing/2014/main" id="{00000000-0008-0000-0E00-000056000000}"/>
            </a:ext>
          </a:extLst>
        </xdr:cNvPr>
        <xdr:cNvSpPr txBox="1"/>
      </xdr:nvSpPr>
      <xdr:spPr>
        <a:xfrm>
          <a:off x="161100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127652</xdr:rowOff>
    </xdr:from>
    <xdr:ext cx="405111" cy="259045"/>
    <xdr:sp macro="" textlink="">
      <xdr:nvSpPr>
        <xdr:cNvPr id="87" name="n_4mainValue【道路】&#10;有形固定資産減価償却率">
          <a:extLst>
            <a:ext uri="{FF2B5EF4-FFF2-40B4-BE49-F238E27FC236}">
              <a16:creationId xmlns:a16="http://schemas.microsoft.com/office/drawing/2014/main" id="{00000000-0008-0000-0E00-000057000000}"/>
            </a:ext>
          </a:extLst>
        </xdr:cNvPr>
        <xdr:cNvSpPr txBox="1"/>
      </xdr:nvSpPr>
      <xdr:spPr>
        <a:xfrm>
          <a:off x="83630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520976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00000000-0008-0000-0E00-00006E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flipV="1">
          <a:off x="9219565" y="5693640"/>
          <a:ext cx="0" cy="135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2" name="【道路】&#10;一人当たり延長最小値テキスト">
          <a:extLst>
            <a:ext uri="{FF2B5EF4-FFF2-40B4-BE49-F238E27FC236}">
              <a16:creationId xmlns:a16="http://schemas.microsoft.com/office/drawing/2014/main" id="{00000000-0008-0000-0E00-000070000000}"/>
            </a:ext>
          </a:extLst>
        </xdr:cNvPr>
        <xdr:cNvSpPr txBox="1"/>
      </xdr:nvSpPr>
      <xdr:spPr>
        <a:xfrm>
          <a:off x="9258300" y="705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9154160" y="70534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4" name="【道路】&#10;一人当たり延長最大値テキスト">
          <a:extLst>
            <a:ext uri="{FF2B5EF4-FFF2-40B4-BE49-F238E27FC236}">
              <a16:creationId xmlns:a16="http://schemas.microsoft.com/office/drawing/2014/main" id="{00000000-0008-0000-0E00-000072000000}"/>
            </a:ext>
          </a:extLst>
        </xdr:cNvPr>
        <xdr:cNvSpPr txBox="1"/>
      </xdr:nvSpPr>
      <xdr:spPr>
        <a:xfrm>
          <a:off x="9258300" y="5472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9154160" y="5693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28508</xdr:rowOff>
    </xdr:from>
    <xdr:ext cx="534377" cy="259045"/>
    <xdr:sp macro="" textlink="">
      <xdr:nvSpPr>
        <xdr:cNvPr id="116" name="【道路】&#10;一人当たり延長平均値テキスト">
          <a:extLst>
            <a:ext uri="{FF2B5EF4-FFF2-40B4-BE49-F238E27FC236}">
              <a16:creationId xmlns:a16="http://schemas.microsoft.com/office/drawing/2014/main" id="{00000000-0008-0000-0E00-000074000000}"/>
            </a:ext>
          </a:extLst>
        </xdr:cNvPr>
        <xdr:cNvSpPr txBox="1"/>
      </xdr:nvSpPr>
      <xdr:spPr>
        <a:xfrm>
          <a:off x="9258300" y="6901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9192260" y="69233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8445500" y="693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7670800" y="69291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6873240" y="69598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6098540" y="6954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113993</xdr:rowOff>
    </xdr:from>
    <xdr:to>
      <xdr:col>50</xdr:col>
      <xdr:colOff>165100</xdr:colOff>
      <xdr:row>42</xdr:row>
      <xdr:rowOff>44143</xdr:rowOff>
    </xdr:to>
    <xdr:sp macro="" textlink="">
      <xdr:nvSpPr>
        <xdr:cNvPr id="127" name="楕円 126">
          <a:extLst>
            <a:ext uri="{FF2B5EF4-FFF2-40B4-BE49-F238E27FC236}">
              <a16:creationId xmlns:a16="http://schemas.microsoft.com/office/drawing/2014/main" id="{00000000-0008-0000-0E00-00007F000000}"/>
            </a:ext>
          </a:extLst>
        </xdr:cNvPr>
        <xdr:cNvSpPr/>
      </xdr:nvSpPr>
      <xdr:spPr>
        <a:xfrm>
          <a:off x="8445500" y="69872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118072</xdr:rowOff>
    </xdr:from>
    <xdr:to>
      <xdr:col>46</xdr:col>
      <xdr:colOff>38100</xdr:colOff>
      <xdr:row>42</xdr:row>
      <xdr:rowOff>48222</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7670800" y="69913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164793</xdr:rowOff>
    </xdr:from>
    <xdr:to>
      <xdr:col>50</xdr:col>
      <xdr:colOff>114300</xdr:colOff>
      <xdr:row>41</xdr:row>
      <xdr:rowOff>168872</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flipV="1">
          <a:off x="7713980" y="7038033"/>
          <a:ext cx="782320" cy="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121613</xdr:rowOff>
    </xdr:from>
    <xdr:to>
      <xdr:col>41</xdr:col>
      <xdr:colOff>101600</xdr:colOff>
      <xdr:row>42</xdr:row>
      <xdr:rowOff>51763</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6873240" y="69948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168872</xdr:rowOff>
    </xdr:from>
    <xdr:to>
      <xdr:col>45</xdr:col>
      <xdr:colOff>177800</xdr:colOff>
      <xdr:row>42</xdr:row>
      <xdr:rowOff>963</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6924040" y="704211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122154</xdr:rowOff>
    </xdr:from>
    <xdr:to>
      <xdr:col>36</xdr:col>
      <xdr:colOff>165100</xdr:colOff>
      <xdr:row>42</xdr:row>
      <xdr:rowOff>52304</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6098540" y="6995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963</xdr:rowOff>
    </xdr:from>
    <xdr:to>
      <xdr:col>41</xdr:col>
      <xdr:colOff>50800</xdr:colOff>
      <xdr:row>42</xdr:row>
      <xdr:rowOff>1504</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6149340" y="7041843"/>
          <a:ext cx="7747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34" name="n_1aveValue【道路】&#10;一人当たり延長">
          <a:extLst>
            <a:ext uri="{FF2B5EF4-FFF2-40B4-BE49-F238E27FC236}">
              <a16:creationId xmlns:a16="http://schemas.microsoft.com/office/drawing/2014/main" id="{00000000-0008-0000-0E00-000086000000}"/>
            </a:ext>
          </a:extLst>
        </xdr:cNvPr>
        <xdr:cNvSpPr txBox="1"/>
      </xdr:nvSpPr>
      <xdr:spPr>
        <a:xfrm>
          <a:off x="8239271" y="671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35" name="n_2aveValue【道路】&#10;一人当たり延長">
          <a:extLst>
            <a:ext uri="{FF2B5EF4-FFF2-40B4-BE49-F238E27FC236}">
              <a16:creationId xmlns:a16="http://schemas.microsoft.com/office/drawing/2014/main" id="{00000000-0008-0000-0E00-000087000000}"/>
            </a:ext>
          </a:extLst>
        </xdr:cNvPr>
        <xdr:cNvSpPr txBox="1"/>
      </xdr:nvSpPr>
      <xdr:spPr>
        <a:xfrm>
          <a:off x="7477271" y="670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36" name="n_3aveValue【道路】&#10;一人当たり延長">
          <a:extLst>
            <a:ext uri="{FF2B5EF4-FFF2-40B4-BE49-F238E27FC236}">
              <a16:creationId xmlns:a16="http://schemas.microsoft.com/office/drawing/2014/main" id="{00000000-0008-0000-0E00-000088000000}"/>
            </a:ext>
          </a:extLst>
        </xdr:cNvPr>
        <xdr:cNvSpPr txBox="1"/>
      </xdr:nvSpPr>
      <xdr:spPr>
        <a:xfrm>
          <a:off x="6702571" y="673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37" name="n_4aveValue【道路】&#10;一人当たり延長">
          <a:extLst>
            <a:ext uri="{FF2B5EF4-FFF2-40B4-BE49-F238E27FC236}">
              <a16:creationId xmlns:a16="http://schemas.microsoft.com/office/drawing/2014/main" id="{00000000-0008-0000-0E00-000089000000}"/>
            </a:ext>
          </a:extLst>
        </xdr:cNvPr>
        <xdr:cNvSpPr txBox="1"/>
      </xdr:nvSpPr>
      <xdr:spPr>
        <a:xfrm>
          <a:off x="5905011" y="67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35270</xdr:rowOff>
    </xdr:from>
    <xdr:ext cx="534377" cy="259045"/>
    <xdr:sp macro="" textlink="">
      <xdr:nvSpPr>
        <xdr:cNvPr id="138" name="n_1mainValue【道路】&#10;一人当たり延長">
          <a:extLst>
            <a:ext uri="{FF2B5EF4-FFF2-40B4-BE49-F238E27FC236}">
              <a16:creationId xmlns:a16="http://schemas.microsoft.com/office/drawing/2014/main" id="{00000000-0008-0000-0E00-00008A000000}"/>
            </a:ext>
          </a:extLst>
        </xdr:cNvPr>
        <xdr:cNvSpPr txBox="1"/>
      </xdr:nvSpPr>
      <xdr:spPr>
        <a:xfrm>
          <a:off x="8239271" y="707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39349</xdr:rowOff>
    </xdr:from>
    <xdr:ext cx="534377" cy="259045"/>
    <xdr:sp macro="" textlink="">
      <xdr:nvSpPr>
        <xdr:cNvPr id="139" name="n_2mainValue【道路】&#10;一人当たり延長">
          <a:extLst>
            <a:ext uri="{FF2B5EF4-FFF2-40B4-BE49-F238E27FC236}">
              <a16:creationId xmlns:a16="http://schemas.microsoft.com/office/drawing/2014/main" id="{00000000-0008-0000-0E00-00008B000000}"/>
            </a:ext>
          </a:extLst>
        </xdr:cNvPr>
        <xdr:cNvSpPr txBox="1"/>
      </xdr:nvSpPr>
      <xdr:spPr>
        <a:xfrm>
          <a:off x="7477271" y="70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42890</xdr:rowOff>
    </xdr:from>
    <xdr:ext cx="534377" cy="259045"/>
    <xdr:sp macro="" textlink="">
      <xdr:nvSpPr>
        <xdr:cNvPr id="140" name="n_3mainValue【道路】&#10;一人当たり延長">
          <a:extLst>
            <a:ext uri="{FF2B5EF4-FFF2-40B4-BE49-F238E27FC236}">
              <a16:creationId xmlns:a16="http://schemas.microsoft.com/office/drawing/2014/main" id="{00000000-0008-0000-0E00-00008C000000}"/>
            </a:ext>
          </a:extLst>
        </xdr:cNvPr>
        <xdr:cNvSpPr txBox="1"/>
      </xdr:nvSpPr>
      <xdr:spPr>
        <a:xfrm>
          <a:off x="6702571" y="708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43431</xdr:rowOff>
    </xdr:from>
    <xdr:ext cx="534377" cy="259045"/>
    <xdr:sp macro="" textlink="">
      <xdr:nvSpPr>
        <xdr:cNvPr id="141" name="n_4mainValue【道路】&#10;一人当たり延長">
          <a:extLst>
            <a:ext uri="{FF2B5EF4-FFF2-40B4-BE49-F238E27FC236}">
              <a16:creationId xmlns:a16="http://schemas.microsoft.com/office/drawing/2014/main" id="{00000000-0008-0000-0E00-00008D000000}"/>
            </a:ext>
          </a:extLst>
        </xdr:cNvPr>
        <xdr:cNvSpPr txBox="1"/>
      </xdr:nvSpPr>
      <xdr:spPr>
        <a:xfrm>
          <a:off x="5905011" y="70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00000000-0008-0000-0E00-0000A6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flipV="1">
          <a:off x="4086225" y="937042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00000000-0008-0000-0E00-0000A8000000}"/>
            </a:ext>
          </a:extLst>
        </xdr:cNvPr>
        <xdr:cNvSpPr txBox="1"/>
      </xdr:nvSpPr>
      <xdr:spPr>
        <a:xfrm>
          <a:off x="4124960" y="1080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4020820" y="107991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00000000-0008-0000-0E00-0000AA000000}"/>
            </a:ext>
          </a:extLst>
        </xdr:cNvPr>
        <xdr:cNvSpPr txBox="1"/>
      </xdr:nvSpPr>
      <xdr:spPr>
        <a:xfrm>
          <a:off x="4124960" y="91494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4020820" y="93704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00000000-0008-0000-0E00-0000AC000000}"/>
            </a:ext>
          </a:extLst>
        </xdr:cNvPr>
        <xdr:cNvSpPr txBox="1"/>
      </xdr:nvSpPr>
      <xdr:spPr>
        <a:xfrm>
          <a:off x="4124960" y="1015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4036060" y="10174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3312160" y="101610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2514600" y="10157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965200" y="10130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60234</xdr:rowOff>
    </xdr:from>
    <xdr:to>
      <xdr:col>20</xdr:col>
      <xdr:colOff>38100</xdr:colOff>
      <xdr:row>62</xdr:row>
      <xdr:rowOff>161834</xdr:rowOff>
    </xdr:to>
    <xdr:sp macro="" textlink="">
      <xdr:nvSpPr>
        <xdr:cNvPr id="183" name="楕円 182">
          <a:extLst>
            <a:ext uri="{FF2B5EF4-FFF2-40B4-BE49-F238E27FC236}">
              <a16:creationId xmlns:a16="http://schemas.microsoft.com/office/drawing/2014/main" id="{00000000-0008-0000-0E00-0000B7000000}"/>
            </a:ext>
          </a:extLst>
        </xdr:cNvPr>
        <xdr:cNvSpPr/>
      </xdr:nvSpPr>
      <xdr:spPr>
        <a:xfrm>
          <a:off x="3312160" y="104539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42273</xdr:rowOff>
    </xdr:from>
    <xdr:to>
      <xdr:col>15</xdr:col>
      <xdr:colOff>101600</xdr:colOff>
      <xdr:row>62</xdr:row>
      <xdr:rowOff>143873</xdr:rowOff>
    </xdr:to>
    <xdr:sp macro="" textlink="">
      <xdr:nvSpPr>
        <xdr:cNvPr id="184" name="楕円 183">
          <a:extLst>
            <a:ext uri="{FF2B5EF4-FFF2-40B4-BE49-F238E27FC236}">
              <a16:creationId xmlns:a16="http://schemas.microsoft.com/office/drawing/2014/main" id="{00000000-0008-0000-0E00-0000B8000000}"/>
            </a:ext>
          </a:extLst>
        </xdr:cNvPr>
        <xdr:cNvSpPr/>
      </xdr:nvSpPr>
      <xdr:spPr>
        <a:xfrm>
          <a:off x="2514600" y="104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93073</xdr:rowOff>
    </xdr:from>
    <xdr:to>
      <xdr:col>19</xdr:col>
      <xdr:colOff>177800</xdr:colOff>
      <xdr:row>62</xdr:row>
      <xdr:rowOff>111034</xdr:rowOff>
    </xdr:to>
    <xdr:cxnSp macro="">
      <xdr:nvCxnSpPr>
        <xdr:cNvPr id="185" name="直線コネクタ 184">
          <a:extLst>
            <a:ext uri="{FF2B5EF4-FFF2-40B4-BE49-F238E27FC236}">
              <a16:creationId xmlns:a16="http://schemas.microsoft.com/office/drawing/2014/main" id="{00000000-0008-0000-0E00-0000B9000000}"/>
            </a:ext>
          </a:extLst>
        </xdr:cNvPr>
        <xdr:cNvCxnSpPr/>
      </xdr:nvCxnSpPr>
      <xdr:spPr>
        <a:xfrm>
          <a:off x="2565400" y="10486753"/>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66766</xdr:rowOff>
    </xdr:from>
    <xdr:to>
      <xdr:col>10</xdr:col>
      <xdr:colOff>165100</xdr:colOff>
      <xdr:row>62</xdr:row>
      <xdr:rowOff>168366</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1739900" y="1046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93073</xdr:rowOff>
    </xdr:from>
    <xdr:to>
      <xdr:col>15</xdr:col>
      <xdr:colOff>50800</xdr:colOff>
      <xdr:row>62</xdr:row>
      <xdr:rowOff>117566</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flipV="1">
          <a:off x="1790700" y="10486753"/>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48804</xdr:rowOff>
    </xdr:from>
    <xdr:to>
      <xdr:col>6</xdr:col>
      <xdr:colOff>38100</xdr:colOff>
      <xdr:row>62</xdr:row>
      <xdr:rowOff>150404</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965200" y="104424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99604</xdr:rowOff>
    </xdr:from>
    <xdr:to>
      <xdr:col>10</xdr:col>
      <xdr:colOff>114300</xdr:colOff>
      <xdr:row>62</xdr:row>
      <xdr:rowOff>117566</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1008380" y="10493284"/>
          <a:ext cx="7823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00000000-0008-0000-0E00-0000BE000000}"/>
            </a:ext>
          </a:extLst>
        </xdr:cNvPr>
        <xdr:cNvSpPr txBox="1"/>
      </xdr:nvSpPr>
      <xdr:spPr>
        <a:xfrm>
          <a:off x="3170564" y="994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00000000-0008-0000-0E00-0000BF000000}"/>
            </a:ext>
          </a:extLst>
        </xdr:cNvPr>
        <xdr:cNvSpPr txBox="1"/>
      </xdr:nvSpPr>
      <xdr:spPr>
        <a:xfrm>
          <a:off x="238570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16110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83630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152961</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3170564" y="105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135000</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2385704" y="10528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159493</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1611004" y="1055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141531</xdr:rowOff>
    </xdr:from>
    <xdr:ext cx="405111" cy="259045"/>
    <xdr:sp macro="" textlink="">
      <xdr:nvSpPr>
        <xdr:cNvPr id="197" name="n_4main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836304" y="1053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a:extLst>
            <a:ext uri="{FF2B5EF4-FFF2-40B4-BE49-F238E27FC236}">
              <a16:creationId xmlns:a16="http://schemas.microsoft.com/office/drawing/2014/main" id="{00000000-0008-0000-0E00-0000D0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a:extLst>
            <a:ext uri="{FF2B5EF4-FFF2-40B4-BE49-F238E27FC236}">
              <a16:creationId xmlns:a16="http://schemas.microsoft.com/office/drawing/2014/main" id="{00000000-0008-0000-0E00-0000D1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a:extLst>
            <a:ext uri="{FF2B5EF4-FFF2-40B4-BE49-F238E27FC236}">
              <a16:creationId xmlns:a16="http://schemas.microsoft.com/office/drawing/2014/main" id="{00000000-0008-0000-0E00-0000D2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id="{00000000-0008-0000-0E00-0000DC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flipV="1">
          <a:off x="9219565" y="9532876"/>
          <a:ext cx="0" cy="1262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22" name="【橋りょう・トンネル】&#10;一人当たり有形固定資産（償却資産）額最小値テキスト">
          <a:extLst>
            <a:ext uri="{FF2B5EF4-FFF2-40B4-BE49-F238E27FC236}">
              <a16:creationId xmlns:a16="http://schemas.microsoft.com/office/drawing/2014/main" id="{00000000-0008-0000-0E00-0000DE000000}"/>
            </a:ext>
          </a:extLst>
        </xdr:cNvPr>
        <xdr:cNvSpPr txBox="1"/>
      </xdr:nvSpPr>
      <xdr:spPr>
        <a:xfrm>
          <a:off x="9258300" y="1079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9154160" y="107958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id="{00000000-0008-0000-0E00-0000E0000000}"/>
            </a:ext>
          </a:extLst>
        </xdr:cNvPr>
        <xdr:cNvSpPr txBox="1"/>
      </xdr:nvSpPr>
      <xdr:spPr>
        <a:xfrm>
          <a:off x="9258300" y="93119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9154160" y="9532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15226</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id="{00000000-0008-0000-0E00-0000E2000000}"/>
            </a:ext>
          </a:extLst>
        </xdr:cNvPr>
        <xdr:cNvSpPr txBox="1"/>
      </xdr:nvSpPr>
      <xdr:spPr>
        <a:xfrm>
          <a:off x="9258300" y="104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27" name="フローチャート: 判断 226">
          <a:extLst>
            <a:ext uri="{FF2B5EF4-FFF2-40B4-BE49-F238E27FC236}">
              <a16:creationId xmlns:a16="http://schemas.microsoft.com/office/drawing/2014/main" id="{00000000-0008-0000-0E00-0000E3000000}"/>
            </a:ext>
          </a:extLst>
        </xdr:cNvPr>
        <xdr:cNvSpPr/>
      </xdr:nvSpPr>
      <xdr:spPr>
        <a:xfrm>
          <a:off x="9192260" y="104304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28" name="フローチャート: 判断 227">
          <a:extLst>
            <a:ext uri="{FF2B5EF4-FFF2-40B4-BE49-F238E27FC236}">
              <a16:creationId xmlns:a16="http://schemas.microsoft.com/office/drawing/2014/main" id="{00000000-0008-0000-0E00-0000E4000000}"/>
            </a:ext>
          </a:extLst>
        </xdr:cNvPr>
        <xdr:cNvSpPr/>
      </xdr:nvSpPr>
      <xdr:spPr>
        <a:xfrm>
          <a:off x="8445500" y="1044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7670800" y="104540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6873240" y="1044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6098540" y="1040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819</xdr:rowOff>
    </xdr:from>
    <xdr:to>
      <xdr:col>50</xdr:col>
      <xdr:colOff>165100</xdr:colOff>
      <xdr:row>62</xdr:row>
      <xdr:rowOff>102419</xdr:rowOff>
    </xdr:to>
    <xdr:sp macro="" textlink="">
      <xdr:nvSpPr>
        <xdr:cNvPr id="237" name="楕円 236">
          <a:extLst>
            <a:ext uri="{FF2B5EF4-FFF2-40B4-BE49-F238E27FC236}">
              <a16:creationId xmlns:a16="http://schemas.microsoft.com/office/drawing/2014/main" id="{00000000-0008-0000-0E00-0000ED000000}"/>
            </a:ext>
          </a:extLst>
        </xdr:cNvPr>
        <xdr:cNvSpPr/>
      </xdr:nvSpPr>
      <xdr:spPr>
        <a:xfrm>
          <a:off x="8445500" y="1039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7787</xdr:rowOff>
    </xdr:from>
    <xdr:to>
      <xdr:col>46</xdr:col>
      <xdr:colOff>38100</xdr:colOff>
      <xdr:row>62</xdr:row>
      <xdr:rowOff>109387</xdr:rowOff>
    </xdr:to>
    <xdr:sp macro="" textlink="">
      <xdr:nvSpPr>
        <xdr:cNvPr id="238" name="楕円 237">
          <a:extLst>
            <a:ext uri="{FF2B5EF4-FFF2-40B4-BE49-F238E27FC236}">
              <a16:creationId xmlns:a16="http://schemas.microsoft.com/office/drawing/2014/main" id="{00000000-0008-0000-0E00-0000EE000000}"/>
            </a:ext>
          </a:extLst>
        </xdr:cNvPr>
        <xdr:cNvSpPr/>
      </xdr:nvSpPr>
      <xdr:spPr>
        <a:xfrm>
          <a:off x="7670800" y="104014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51619</xdr:rowOff>
    </xdr:from>
    <xdr:to>
      <xdr:col>50</xdr:col>
      <xdr:colOff>114300</xdr:colOff>
      <xdr:row>62</xdr:row>
      <xdr:rowOff>58587</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flipV="1">
          <a:off x="7713980" y="10445299"/>
          <a:ext cx="782320" cy="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25211</xdr:rowOff>
    </xdr:from>
    <xdr:to>
      <xdr:col>41</xdr:col>
      <xdr:colOff>101600</xdr:colOff>
      <xdr:row>62</xdr:row>
      <xdr:rowOff>126811</xdr:rowOff>
    </xdr:to>
    <xdr:sp macro="" textlink="">
      <xdr:nvSpPr>
        <xdr:cNvPr id="240" name="楕円 239">
          <a:extLst>
            <a:ext uri="{FF2B5EF4-FFF2-40B4-BE49-F238E27FC236}">
              <a16:creationId xmlns:a16="http://schemas.microsoft.com/office/drawing/2014/main" id="{00000000-0008-0000-0E00-0000F0000000}"/>
            </a:ext>
          </a:extLst>
        </xdr:cNvPr>
        <xdr:cNvSpPr/>
      </xdr:nvSpPr>
      <xdr:spPr>
        <a:xfrm>
          <a:off x="6873240" y="1041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58587</xdr:rowOff>
    </xdr:from>
    <xdr:to>
      <xdr:col>45</xdr:col>
      <xdr:colOff>177800</xdr:colOff>
      <xdr:row>62</xdr:row>
      <xdr:rowOff>76011</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flipV="1">
          <a:off x="6924040" y="10452267"/>
          <a:ext cx="789940" cy="1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30546</xdr:rowOff>
    </xdr:from>
    <xdr:to>
      <xdr:col>36</xdr:col>
      <xdr:colOff>165100</xdr:colOff>
      <xdr:row>62</xdr:row>
      <xdr:rowOff>132146</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6098540" y="1042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76011</xdr:rowOff>
    </xdr:from>
    <xdr:to>
      <xdr:col>41</xdr:col>
      <xdr:colOff>50800</xdr:colOff>
      <xdr:row>62</xdr:row>
      <xdr:rowOff>81346</xdr:rowOff>
    </xdr:to>
    <xdr:cxnSp macro="">
      <xdr:nvCxnSpPr>
        <xdr:cNvPr id="243" name="直線コネクタ 242">
          <a:extLst>
            <a:ext uri="{FF2B5EF4-FFF2-40B4-BE49-F238E27FC236}">
              <a16:creationId xmlns:a16="http://schemas.microsoft.com/office/drawing/2014/main" id="{00000000-0008-0000-0E00-0000F3000000}"/>
            </a:ext>
          </a:extLst>
        </xdr:cNvPr>
        <xdr:cNvCxnSpPr/>
      </xdr:nvCxnSpPr>
      <xdr:spPr>
        <a:xfrm flipV="1">
          <a:off x="6149340" y="10469691"/>
          <a:ext cx="7747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141786</xdr:rowOff>
    </xdr:from>
    <xdr:ext cx="599010" cy="259045"/>
    <xdr:sp macro="" textlink="">
      <xdr:nvSpPr>
        <xdr:cNvPr id="244" name="n_1aveValue【橋りょう・トンネル】&#10;一人当たり有形固定資産（償却資産）額">
          <a:extLst>
            <a:ext uri="{FF2B5EF4-FFF2-40B4-BE49-F238E27FC236}">
              <a16:creationId xmlns:a16="http://schemas.microsoft.com/office/drawing/2014/main" id="{00000000-0008-0000-0E00-0000F4000000}"/>
            </a:ext>
          </a:extLst>
        </xdr:cNvPr>
        <xdr:cNvSpPr txBox="1"/>
      </xdr:nvSpPr>
      <xdr:spPr>
        <a:xfrm>
          <a:off x="8214575" y="1053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153112</xdr:rowOff>
    </xdr:from>
    <xdr:ext cx="599010" cy="259045"/>
    <xdr:sp macro="" textlink="">
      <xdr:nvSpPr>
        <xdr:cNvPr id="245" name="n_2aveValue【橋りょう・トンネル】&#10;一人当たり有形固定資産（償却資産）額">
          <a:extLst>
            <a:ext uri="{FF2B5EF4-FFF2-40B4-BE49-F238E27FC236}">
              <a16:creationId xmlns:a16="http://schemas.microsoft.com/office/drawing/2014/main" id="{00000000-0008-0000-0E00-0000F5000000}"/>
            </a:ext>
          </a:extLst>
        </xdr:cNvPr>
        <xdr:cNvSpPr txBox="1"/>
      </xdr:nvSpPr>
      <xdr:spPr>
        <a:xfrm>
          <a:off x="7444955" y="10546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141893</xdr:rowOff>
    </xdr:from>
    <xdr:ext cx="599010" cy="259045"/>
    <xdr:sp macro="" textlink="">
      <xdr:nvSpPr>
        <xdr:cNvPr id="246" name="n_3aveValue【橋りょう・トンネル】&#10;一人当たり有形固定資産（償却資産）額">
          <a:extLst>
            <a:ext uri="{FF2B5EF4-FFF2-40B4-BE49-F238E27FC236}">
              <a16:creationId xmlns:a16="http://schemas.microsoft.com/office/drawing/2014/main" id="{00000000-0008-0000-0E00-0000F6000000}"/>
            </a:ext>
          </a:extLst>
        </xdr:cNvPr>
        <xdr:cNvSpPr txBox="1"/>
      </xdr:nvSpPr>
      <xdr:spPr>
        <a:xfrm>
          <a:off x="6670255" y="1053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47" name="n_4aveValue【橋りょう・トンネル】&#10;一人当たり有形固定資産（償却資産）額">
          <a:extLst>
            <a:ext uri="{FF2B5EF4-FFF2-40B4-BE49-F238E27FC236}">
              <a16:creationId xmlns:a16="http://schemas.microsoft.com/office/drawing/2014/main" id="{00000000-0008-0000-0E00-0000F7000000}"/>
            </a:ext>
          </a:extLst>
        </xdr:cNvPr>
        <xdr:cNvSpPr txBox="1"/>
      </xdr:nvSpPr>
      <xdr:spPr>
        <a:xfrm>
          <a:off x="5872695" y="1018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118946</xdr:rowOff>
    </xdr:from>
    <xdr:ext cx="599010" cy="259045"/>
    <xdr:sp macro="" textlink="">
      <xdr:nvSpPr>
        <xdr:cNvPr id="248" name="n_1mainValue【橋りょう・トンネル】&#10;一人当たり有形固定資産（償却資産）額">
          <a:extLst>
            <a:ext uri="{FF2B5EF4-FFF2-40B4-BE49-F238E27FC236}">
              <a16:creationId xmlns:a16="http://schemas.microsoft.com/office/drawing/2014/main" id="{00000000-0008-0000-0E00-0000F8000000}"/>
            </a:ext>
          </a:extLst>
        </xdr:cNvPr>
        <xdr:cNvSpPr txBox="1"/>
      </xdr:nvSpPr>
      <xdr:spPr>
        <a:xfrm>
          <a:off x="8214575" y="1017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125914</xdr:rowOff>
    </xdr:from>
    <xdr:ext cx="599010" cy="259045"/>
    <xdr:sp macro="" textlink="">
      <xdr:nvSpPr>
        <xdr:cNvPr id="249" name="n_2mainValue【橋りょう・トンネル】&#10;一人当たり有形固定資産（償却資産）額">
          <a:extLst>
            <a:ext uri="{FF2B5EF4-FFF2-40B4-BE49-F238E27FC236}">
              <a16:creationId xmlns:a16="http://schemas.microsoft.com/office/drawing/2014/main" id="{00000000-0008-0000-0E00-0000F9000000}"/>
            </a:ext>
          </a:extLst>
        </xdr:cNvPr>
        <xdr:cNvSpPr txBox="1"/>
      </xdr:nvSpPr>
      <xdr:spPr>
        <a:xfrm>
          <a:off x="7444955" y="10184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143338</xdr:rowOff>
    </xdr:from>
    <xdr:ext cx="599010" cy="259045"/>
    <xdr:sp macro="" textlink="">
      <xdr:nvSpPr>
        <xdr:cNvPr id="250" name="n_3mainValue【橋りょう・トンネル】&#10;一人当たり有形固定資産（償却資産）額">
          <a:extLst>
            <a:ext uri="{FF2B5EF4-FFF2-40B4-BE49-F238E27FC236}">
              <a16:creationId xmlns:a16="http://schemas.microsoft.com/office/drawing/2014/main" id="{00000000-0008-0000-0E00-0000FA000000}"/>
            </a:ext>
          </a:extLst>
        </xdr:cNvPr>
        <xdr:cNvSpPr txBox="1"/>
      </xdr:nvSpPr>
      <xdr:spPr>
        <a:xfrm>
          <a:off x="6670255" y="1020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123273</xdr:rowOff>
    </xdr:from>
    <xdr:ext cx="599010" cy="259045"/>
    <xdr:sp macro="" textlink="">
      <xdr:nvSpPr>
        <xdr:cNvPr id="251" name="n_4main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5872695" y="1051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00000000-0008-0000-0E00-000004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00000000-0008-0000-0E00-000005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id="{00000000-0008-0000-0E00-000008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id="{00000000-0008-0000-0E00-00000D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00000000-0008-0000-0E00-000013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flipV="1">
          <a:off x="4086225" y="1311211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00000000-0008-0000-0E00-000015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79" name="【公営住宅】&#10;有形固定資産減価償却率最大値テキスト">
          <a:extLst>
            <a:ext uri="{FF2B5EF4-FFF2-40B4-BE49-F238E27FC236}">
              <a16:creationId xmlns:a16="http://schemas.microsoft.com/office/drawing/2014/main" id="{00000000-0008-0000-0E00-000017010000}"/>
            </a:ext>
          </a:extLst>
        </xdr:cNvPr>
        <xdr:cNvSpPr txBox="1"/>
      </xdr:nvSpPr>
      <xdr:spPr>
        <a:xfrm>
          <a:off x="4124960" y="1289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4020820" y="131121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112413</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00000000-0008-0000-0E00-000019010000}"/>
            </a:ext>
          </a:extLst>
        </xdr:cNvPr>
        <xdr:cNvSpPr txBox="1"/>
      </xdr:nvSpPr>
      <xdr:spPr>
        <a:xfrm>
          <a:off x="4124960" y="13858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82" name="フローチャート: 判断 281">
          <a:extLst>
            <a:ext uri="{FF2B5EF4-FFF2-40B4-BE49-F238E27FC236}">
              <a16:creationId xmlns:a16="http://schemas.microsoft.com/office/drawing/2014/main" id="{00000000-0008-0000-0E00-00001A010000}"/>
            </a:ext>
          </a:extLst>
        </xdr:cNvPr>
        <xdr:cNvSpPr/>
      </xdr:nvSpPr>
      <xdr:spPr>
        <a:xfrm>
          <a:off x="4036060" y="138804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83" name="フローチャート: 判断 282">
          <a:extLst>
            <a:ext uri="{FF2B5EF4-FFF2-40B4-BE49-F238E27FC236}">
              <a16:creationId xmlns:a16="http://schemas.microsoft.com/office/drawing/2014/main" id="{00000000-0008-0000-0E00-00001B010000}"/>
            </a:ext>
          </a:extLst>
        </xdr:cNvPr>
        <xdr:cNvSpPr/>
      </xdr:nvSpPr>
      <xdr:spPr>
        <a:xfrm>
          <a:off x="3312160" y="138728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84" name="フローチャート: 判断 283">
          <a:extLst>
            <a:ext uri="{FF2B5EF4-FFF2-40B4-BE49-F238E27FC236}">
              <a16:creationId xmlns:a16="http://schemas.microsoft.com/office/drawing/2014/main" id="{00000000-0008-0000-0E00-00001C010000}"/>
            </a:ext>
          </a:extLst>
        </xdr:cNvPr>
        <xdr:cNvSpPr/>
      </xdr:nvSpPr>
      <xdr:spPr>
        <a:xfrm>
          <a:off x="2514600" y="13853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85" name="フローチャート: 判断 284">
          <a:extLst>
            <a:ext uri="{FF2B5EF4-FFF2-40B4-BE49-F238E27FC236}">
              <a16:creationId xmlns:a16="http://schemas.microsoft.com/office/drawing/2014/main" id="{00000000-0008-0000-0E00-00001D010000}"/>
            </a:ext>
          </a:extLst>
        </xdr:cNvPr>
        <xdr:cNvSpPr/>
      </xdr:nvSpPr>
      <xdr:spPr>
        <a:xfrm>
          <a:off x="1739900" y="1382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86" name="フローチャート: 判断 285">
          <a:extLst>
            <a:ext uri="{FF2B5EF4-FFF2-40B4-BE49-F238E27FC236}">
              <a16:creationId xmlns:a16="http://schemas.microsoft.com/office/drawing/2014/main" id="{00000000-0008-0000-0E00-00001E010000}"/>
            </a:ext>
          </a:extLst>
        </xdr:cNvPr>
        <xdr:cNvSpPr/>
      </xdr:nvSpPr>
      <xdr:spPr>
        <a:xfrm>
          <a:off x="965200" y="13819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69214</xdr:rowOff>
    </xdr:from>
    <xdr:to>
      <xdr:col>20</xdr:col>
      <xdr:colOff>38100</xdr:colOff>
      <xdr:row>79</xdr:row>
      <xdr:rowOff>170814</xdr:rowOff>
    </xdr:to>
    <xdr:sp macro="" textlink="">
      <xdr:nvSpPr>
        <xdr:cNvPr id="292" name="楕円 291">
          <a:extLst>
            <a:ext uri="{FF2B5EF4-FFF2-40B4-BE49-F238E27FC236}">
              <a16:creationId xmlns:a16="http://schemas.microsoft.com/office/drawing/2014/main" id="{00000000-0008-0000-0E00-000024010000}"/>
            </a:ext>
          </a:extLst>
        </xdr:cNvPr>
        <xdr:cNvSpPr/>
      </xdr:nvSpPr>
      <xdr:spPr>
        <a:xfrm>
          <a:off x="3312160" y="133127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132080</xdr:rowOff>
    </xdr:from>
    <xdr:to>
      <xdr:col>15</xdr:col>
      <xdr:colOff>101600</xdr:colOff>
      <xdr:row>80</xdr:row>
      <xdr:rowOff>62230</xdr:rowOff>
    </xdr:to>
    <xdr:sp macro="" textlink="">
      <xdr:nvSpPr>
        <xdr:cNvPr id="293" name="楕円 292">
          <a:extLst>
            <a:ext uri="{FF2B5EF4-FFF2-40B4-BE49-F238E27FC236}">
              <a16:creationId xmlns:a16="http://schemas.microsoft.com/office/drawing/2014/main" id="{00000000-0008-0000-0E00-000025010000}"/>
            </a:ext>
          </a:extLst>
        </xdr:cNvPr>
        <xdr:cNvSpPr/>
      </xdr:nvSpPr>
      <xdr:spPr>
        <a:xfrm>
          <a:off x="2514600" y="13375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120014</xdr:rowOff>
    </xdr:from>
    <xdr:to>
      <xdr:col>19</xdr:col>
      <xdr:colOff>177800</xdr:colOff>
      <xdr:row>80</xdr:row>
      <xdr:rowOff>11430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flipV="1">
          <a:off x="2565400" y="13363574"/>
          <a:ext cx="78994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156845</xdr:rowOff>
    </xdr:from>
    <xdr:to>
      <xdr:col>10</xdr:col>
      <xdr:colOff>165100</xdr:colOff>
      <xdr:row>80</xdr:row>
      <xdr:rowOff>86995</xdr:rowOff>
    </xdr:to>
    <xdr:sp macro="" textlink="">
      <xdr:nvSpPr>
        <xdr:cNvPr id="295" name="楕円 294">
          <a:extLst>
            <a:ext uri="{FF2B5EF4-FFF2-40B4-BE49-F238E27FC236}">
              <a16:creationId xmlns:a16="http://schemas.microsoft.com/office/drawing/2014/main" id="{00000000-0008-0000-0E00-000027010000}"/>
            </a:ext>
          </a:extLst>
        </xdr:cNvPr>
        <xdr:cNvSpPr/>
      </xdr:nvSpPr>
      <xdr:spPr>
        <a:xfrm>
          <a:off x="1739900" y="134004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11430</xdr:rowOff>
    </xdr:from>
    <xdr:to>
      <xdr:col>15</xdr:col>
      <xdr:colOff>50800</xdr:colOff>
      <xdr:row>80</xdr:row>
      <xdr:rowOff>36195</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flipV="1">
          <a:off x="1790700" y="13422630"/>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120650</xdr:rowOff>
    </xdr:from>
    <xdr:to>
      <xdr:col>6</xdr:col>
      <xdr:colOff>38100</xdr:colOff>
      <xdr:row>80</xdr:row>
      <xdr:rowOff>50800</xdr:rowOff>
    </xdr:to>
    <xdr:sp macro="" textlink="">
      <xdr:nvSpPr>
        <xdr:cNvPr id="297" name="楕円 296">
          <a:extLst>
            <a:ext uri="{FF2B5EF4-FFF2-40B4-BE49-F238E27FC236}">
              <a16:creationId xmlns:a16="http://schemas.microsoft.com/office/drawing/2014/main" id="{00000000-0008-0000-0E00-000029010000}"/>
            </a:ext>
          </a:extLst>
        </xdr:cNvPr>
        <xdr:cNvSpPr/>
      </xdr:nvSpPr>
      <xdr:spPr>
        <a:xfrm>
          <a:off x="965200" y="13364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0</xdr:rowOff>
    </xdr:from>
    <xdr:to>
      <xdr:col>10</xdr:col>
      <xdr:colOff>114300</xdr:colOff>
      <xdr:row>80</xdr:row>
      <xdr:rowOff>36195</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a:off x="1008380" y="1341120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99" name="n_1aveValue【公営住宅】&#10;有形固定資産減価償却率">
          <a:extLst>
            <a:ext uri="{FF2B5EF4-FFF2-40B4-BE49-F238E27FC236}">
              <a16:creationId xmlns:a16="http://schemas.microsoft.com/office/drawing/2014/main" id="{00000000-0008-0000-0E00-00002B010000}"/>
            </a:ext>
          </a:extLst>
        </xdr:cNvPr>
        <xdr:cNvSpPr txBox="1"/>
      </xdr:nvSpPr>
      <xdr:spPr>
        <a:xfrm>
          <a:off x="3170564" y="13961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00" name="n_2aveValue【公営住宅】&#10;有形固定資産減価償却率">
          <a:extLst>
            <a:ext uri="{FF2B5EF4-FFF2-40B4-BE49-F238E27FC236}">
              <a16:creationId xmlns:a16="http://schemas.microsoft.com/office/drawing/2014/main" id="{00000000-0008-0000-0E00-00002C010000}"/>
            </a:ext>
          </a:extLst>
        </xdr:cNvPr>
        <xdr:cNvSpPr txBox="1"/>
      </xdr:nvSpPr>
      <xdr:spPr>
        <a:xfrm>
          <a:off x="2385704" y="1394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169563</xdr:rowOff>
    </xdr:from>
    <xdr:ext cx="405111" cy="259045"/>
    <xdr:sp macro="" textlink="">
      <xdr:nvSpPr>
        <xdr:cNvPr id="301" name="n_3aveValue【公営住宅】&#10;有形固定資産減価償却率">
          <a:extLst>
            <a:ext uri="{FF2B5EF4-FFF2-40B4-BE49-F238E27FC236}">
              <a16:creationId xmlns:a16="http://schemas.microsoft.com/office/drawing/2014/main" id="{00000000-0008-0000-0E00-00002D010000}"/>
            </a:ext>
          </a:extLst>
        </xdr:cNvPr>
        <xdr:cNvSpPr txBox="1"/>
      </xdr:nvSpPr>
      <xdr:spPr>
        <a:xfrm>
          <a:off x="161100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165752</xdr:rowOff>
    </xdr:from>
    <xdr:ext cx="405111" cy="259045"/>
    <xdr:sp macro="" textlink="">
      <xdr:nvSpPr>
        <xdr:cNvPr id="302" name="n_4aveValue【公営住宅】&#10;有形固定資産減価償却率">
          <a:extLst>
            <a:ext uri="{FF2B5EF4-FFF2-40B4-BE49-F238E27FC236}">
              <a16:creationId xmlns:a16="http://schemas.microsoft.com/office/drawing/2014/main" id="{00000000-0008-0000-0E00-00002E010000}"/>
            </a:ext>
          </a:extLst>
        </xdr:cNvPr>
        <xdr:cNvSpPr txBox="1"/>
      </xdr:nvSpPr>
      <xdr:spPr>
        <a:xfrm>
          <a:off x="836304" y="1391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15891</xdr:rowOff>
    </xdr:from>
    <xdr:ext cx="405111" cy="259045"/>
    <xdr:sp macro="" textlink="">
      <xdr:nvSpPr>
        <xdr:cNvPr id="303" name="n_1mainValue【公営住宅】&#10;有形固定資産減価償却率">
          <a:extLst>
            <a:ext uri="{FF2B5EF4-FFF2-40B4-BE49-F238E27FC236}">
              <a16:creationId xmlns:a16="http://schemas.microsoft.com/office/drawing/2014/main" id="{00000000-0008-0000-0E00-00002F010000}"/>
            </a:ext>
          </a:extLst>
        </xdr:cNvPr>
        <xdr:cNvSpPr txBox="1"/>
      </xdr:nvSpPr>
      <xdr:spPr>
        <a:xfrm>
          <a:off x="3170564" y="13091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78757</xdr:rowOff>
    </xdr:from>
    <xdr:ext cx="405111" cy="259045"/>
    <xdr:sp macro="" textlink="">
      <xdr:nvSpPr>
        <xdr:cNvPr id="304" name="n_2mainValue【公営住宅】&#10;有形固定資産減価償却率">
          <a:extLst>
            <a:ext uri="{FF2B5EF4-FFF2-40B4-BE49-F238E27FC236}">
              <a16:creationId xmlns:a16="http://schemas.microsoft.com/office/drawing/2014/main" id="{00000000-0008-0000-0E00-000030010000}"/>
            </a:ext>
          </a:extLst>
        </xdr:cNvPr>
        <xdr:cNvSpPr txBox="1"/>
      </xdr:nvSpPr>
      <xdr:spPr>
        <a:xfrm>
          <a:off x="2385704" y="1315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103522</xdr:rowOff>
    </xdr:from>
    <xdr:ext cx="405111" cy="259045"/>
    <xdr:sp macro="" textlink="">
      <xdr:nvSpPr>
        <xdr:cNvPr id="305" name="n_3mainValue【公営住宅】&#10;有形固定資産減価償却率">
          <a:extLst>
            <a:ext uri="{FF2B5EF4-FFF2-40B4-BE49-F238E27FC236}">
              <a16:creationId xmlns:a16="http://schemas.microsoft.com/office/drawing/2014/main" id="{00000000-0008-0000-0E00-000031010000}"/>
            </a:ext>
          </a:extLst>
        </xdr:cNvPr>
        <xdr:cNvSpPr txBox="1"/>
      </xdr:nvSpPr>
      <xdr:spPr>
        <a:xfrm>
          <a:off x="1611004" y="1317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67327</xdr:rowOff>
    </xdr:from>
    <xdr:ext cx="405111" cy="259045"/>
    <xdr:sp macro="" textlink="">
      <xdr:nvSpPr>
        <xdr:cNvPr id="306" name="n_4mainValue【公営住宅】&#10;有形固定資産減価償却率">
          <a:extLst>
            <a:ext uri="{FF2B5EF4-FFF2-40B4-BE49-F238E27FC236}">
              <a16:creationId xmlns:a16="http://schemas.microsoft.com/office/drawing/2014/main" id="{00000000-0008-0000-0E00-000032010000}"/>
            </a:ext>
          </a:extLst>
        </xdr:cNvPr>
        <xdr:cNvSpPr txBox="1"/>
      </xdr:nvSpPr>
      <xdr:spPr>
        <a:xfrm>
          <a:off x="836304" y="1314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00000000-0008-0000-0E00-000040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00000000-0008-0000-0E00-000041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22" name="テキスト ボックス 321">
          <a:extLst>
            <a:ext uri="{FF2B5EF4-FFF2-40B4-BE49-F238E27FC236}">
              <a16:creationId xmlns:a16="http://schemas.microsoft.com/office/drawing/2014/main" id="{00000000-0008-0000-0E00-000042010000}"/>
            </a:ext>
          </a:extLst>
        </xdr:cNvPr>
        <xdr:cNvSpPr txBox="1"/>
      </xdr:nvSpPr>
      <xdr:spPr>
        <a:xfrm>
          <a:off x="5364041" y="136461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5364041" y="132727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5364041" y="12903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id="{00000000-0008-0000-0E00-000049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flipV="1">
          <a:off x="9219565" y="13099466"/>
          <a:ext cx="0" cy="141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31" name="【公営住宅】&#10;一人当たり面積最小値テキスト">
          <a:extLst>
            <a:ext uri="{FF2B5EF4-FFF2-40B4-BE49-F238E27FC236}">
              <a16:creationId xmlns:a16="http://schemas.microsoft.com/office/drawing/2014/main" id="{00000000-0008-0000-0E00-00004B010000}"/>
            </a:ext>
          </a:extLst>
        </xdr:cNvPr>
        <xdr:cNvSpPr txBox="1"/>
      </xdr:nvSpPr>
      <xdr:spPr>
        <a:xfrm>
          <a:off x="9258300" y="145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9154160" y="14519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33" name="【公営住宅】&#10;一人当たり面積最大値テキスト">
          <a:extLst>
            <a:ext uri="{FF2B5EF4-FFF2-40B4-BE49-F238E27FC236}">
              <a16:creationId xmlns:a16="http://schemas.microsoft.com/office/drawing/2014/main" id="{00000000-0008-0000-0E00-00004D010000}"/>
            </a:ext>
          </a:extLst>
        </xdr:cNvPr>
        <xdr:cNvSpPr txBox="1"/>
      </xdr:nvSpPr>
      <xdr:spPr>
        <a:xfrm>
          <a:off x="9258300" y="1288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9154160" y="130994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128491</xdr:rowOff>
    </xdr:from>
    <xdr:ext cx="469744" cy="259045"/>
    <xdr:sp macro="" textlink="">
      <xdr:nvSpPr>
        <xdr:cNvPr id="335" name="【公営住宅】&#10;一人当たり面積平均値テキスト">
          <a:extLst>
            <a:ext uri="{FF2B5EF4-FFF2-40B4-BE49-F238E27FC236}">
              <a16:creationId xmlns:a16="http://schemas.microsoft.com/office/drawing/2014/main" id="{00000000-0008-0000-0E00-00004F010000}"/>
            </a:ext>
          </a:extLst>
        </xdr:cNvPr>
        <xdr:cNvSpPr txBox="1"/>
      </xdr:nvSpPr>
      <xdr:spPr>
        <a:xfrm>
          <a:off x="9258300" y="14210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36" name="フローチャート: 判断 335">
          <a:extLst>
            <a:ext uri="{FF2B5EF4-FFF2-40B4-BE49-F238E27FC236}">
              <a16:creationId xmlns:a16="http://schemas.microsoft.com/office/drawing/2014/main" id="{00000000-0008-0000-0E00-000050010000}"/>
            </a:ext>
          </a:extLst>
        </xdr:cNvPr>
        <xdr:cNvSpPr/>
      </xdr:nvSpPr>
      <xdr:spPr>
        <a:xfrm>
          <a:off x="9192260" y="142318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37" name="フローチャート: 判断 336">
          <a:extLst>
            <a:ext uri="{FF2B5EF4-FFF2-40B4-BE49-F238E27FC236}">
              <a16:creationId xmlns:a16="http://schemas.microsoft.com/office/drawing/2014/main" id="{00000000-0008-0000-0E00-000051010000}"/>
            </a:ext>
          </a:extLst>
        </xdr:cNvPr>
        <xdr:cNvSpPr/>
      </xdr:nvSpPr>
      <xdr:spPr>
        <a:xfrm>
          <a:off x="8445500" y="142455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38" name="フローチャート: 判断 337">
          <a:extLst>
            <a:ext uri="{FF2B5EF4-FFF2-40B4-BE49-F238E27FC236}">
              <a16:creationId xmlns:a16="http://schemas.microsoft.com/office/drawing/2014/main" id="{00000000-0008-0000-0E00-000052010000}"/>
            </a:ext>
          </a:extLst>
        </xdr:cNvPr>
        <xdr:cNvSpPr/>
      </xdr:nvSpPr>
      <xdr:spPr>
        <a:xfrm>
          <a:off x="7670800" y="142564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39" name="フローチャート: 判断 338">
          <a:extLst>
            <a:ext uri="{FF2B5EF4-FFF2-40B4-BE49-F238E27FC236}">
              <a16:creationId xmlns:a16="http://schemas.microsoft.com/office/drawing/2014/main" id="{00000000-0008-0000-0E00-000053010000}"/>
            </a:ext>
          </a:extLst>
        </xdr:cNvPr>
        <xdr:cNvSpPr/>
      </xdr:nvSpPr>
      <xdr:spPr>
        <a:xfrm>
          <a:off x="6873240" y="142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40" name="フローチャート: 判断 339">
          <a:extLst>
            <a:ext uri="{FF2B5EF4-FFF2-40B4-BE49-F238E27FC236}">
              <a16:creationId xmlns:a16="http://schemas.microsoft.com/office/drawing/2014/main" id="{00000000-0008-0000-0E00-000054010000}"/>
            </a:ext>
          </a:extLst>
        </xdr:cNvPr>
        <xdr:cNvSpPr/>
      </xdr:nvSpPr>
      <xdr:spPr>
        <a:xfrm>
          <a:off x="6098540" y="1426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42241</xdr:rowOff>
    </xdr:from>
    <xdr:to>
      <xdr:col>50</xdr:col>
      <xdr:colOff>165100</xdr:colOff>
      <xdr:row>86</xdr:row>
      <xdr:rowOff>143841</xdr:rowOff>
    </xdr:to>
    <xdr:sp macro="" textlink="">
      <xdr:nvSpPr>
        <xdr:cNvPr id="346" name="楕円 345">
          <a:extLst>
            <a:ext uri="{FF2B5EF4-FFF2-40B4-BE49-F238E27FC236}">
              <a16:creationId xmlns:a16="http://schemas.microsoft.com/office/drawing/2014/main" id="{00000000-0008-0000-0E00-00005A010000}"/>
            </a:ext>
          </a:extLst>
        </xdr:cNvPr>
        <xdr:cNvSpPr/>
      </xdr:nvSpPr>
      <xdr:spPr>
        <a:xfrm>
          <a:off x="8445500" y="1445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40563</xdr:rowOff>
    </xdr:from>
    <xdr:to>
      <xdr:col>46</xdr:col>
      <xdr:colOff>38100</xdr:colOff>
      <xdr:row>86</xdr:row>
      <xdr:rowOff>142163</xdr:rowOff>
    </xdr:to>
    <xdr:sp macro="" textlink="">
      <xdr:nvSpPr>
        <xdr:cNvPr id="347" name="楕円 346">
          <a:extLst>
            <a:ext uri="{FF2B5EF4-FFF2-40B4-BE49-F238E27FC236}">
              <a16:creationId xmlns:a16="http://schemas.microsoft.com/office/drawing/2014/main" id="{00000000-0008-0000-0E00-00005B010000}"/>
            </a:ext>
          </a:extLst>
        </xdr:cNvPr>
        <xdr:cNvSpPr/>
      </xdr:nvSpPr>
      <xdr:spPr>
        <a:xfrm>
          <a:off x="7670800" y="144576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91363</xdr:rowOff>
    </xdr:from>
    <xdr:to>
      <xdr:col>50</xdr:col>
      <xdr:colOff>114300</xdr:colOff>
      <xdr:row>86</xdr:row>
      <xdr:rowOff>93041</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7713980" y="14508403"/>
          <a:ext cx="782320" cy="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42926</xdr:rowOff>
    </xdr:from>
    <xdr:to>
      <xdr:col>41</xdr:col>
      <xdr:colOff>101600</xdr:colOff>
      <xdr:row>86</xdr:row>
      <xdr:rowOff>144526</xdr:rowOff>
    </xdr:to>
    <xdr:sp macro="" textlink="">
      <xdr:nvSpPr>
        <xdr:cNvPr id="349" name="楕円 348">
          <a:extLst>
            <a:ext uri="{FF2B5EF4-FFF2-40B4-BE49-F238E27FC236}">
              <a16:creationId xmlns:a16="http://schemas.microsoft.com/office/drawing/2014/main" id="{00000000-0008-0000-0E00-00005D010000}"/>
            </a:ext>
          </a:extLst>
        </xdr:cNvPr>
        <xdr:cNvSpPr/>
      </xdr:nvSpPr>
      <xdr:spPr>
        <a:xfrm>
          <a:off x="6873240" y="1445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91363</xdr:rowOff>
    </xdr:from>
    <xdr:to>
      <xdr:col>45</xdr:col>
      <xdr:colOff>177800</xdr:colOff>
      <xdr:row>86</xdr:row>
      <xdr:rowOff>93726</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flipV="1">
          <a:off x="6924040" y="14508403"/>
          <a:ext cx="78994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43231</xdr:rowOff>
    </xdr:from>
    <xdr:to>
      <xdr:col>36</xdr:col>
      <xdr:colOff>165100</xdr:colOff>
      <xdr:row>86</xdr:row>
      <xdr:rowOff>144831</xdr:rowOff>
    </xdr:to>
    <xdr:sp macro="" textlink="">
      <xdr:nvSpPr>
        <xdr:cNvPr id="351" name="楕円 350">
          <a:extLst>
            <a:ext uri="{FF2B5EF4-FFF2-40B4-BE49-F238E27FC236}">
              <a16:creationId xmlns:a16="http://schemas.microsoft.com/office/drawing/2014/main" id="{00000000-0008-0000-0E00-00005F010000}"/>
            </a:ext>
          </a:extLst>
        </xdr:cNvPr>
        <xdr:cNvSpPr/>
      </xdr:nvSpPr>
      <xdr:spPr>
        <a:xfrm>
          <a:off x="6098540" y="1446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93726</xdr:rowOff>
    </xdr:from>
    <xdr:to>
      <xdr:col>41</xdr:col>
      <xdr:colOff>50800</xdr:colOff>
      <xdr:row>86</xdr:row>
      <xdr:rowOff>94031</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flipV="1">
          <a:off x="6149340" y="14510766"/>
          <a:ext cx="7747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110456</xdr:rowOff>
    </xdr:from>
    <xdr:ext cx="469744" cy="259045"/>
    <xdr:sp macro="" textlink="">
      <xdr:nvSpPr>
        <xdr:cNvPr id="353" name="n_1aveValue【公営住宅】&#10;一人当たり面積">
          <a:extLst>
            <a:ext uri="{FF2B5EF4-FFF2-40B4-BE49-F238E27FC236}">
              <a16:creationId xmlns:a16="http://schemas.microsoft.com/office/drawing/2014/main" id="{00000000-0008-0000-0E00-000061010000}"/>
            </a:ext>
          </a:extLst>
        </xdr:cNvPr>
        <xdr:cNvSpPr txBox="1"/>
      </xdr:nvSpPr>
      <xdr:spPr>
        <a:xfrm>
          <a:off x="8271587" y="1402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125162</xdr:rowOff>
    </xdr:from>
    <xdr:ext cx="469744" cy="259045"/>
    <xdr:sp macro="" textlink="">
      <xdr:nvSpPr>
        <xdr:cNvPr id="354" name="n_2aveValue【公営住宅】&#10;一人当たり面積">
          <a:extLst>
            <a:ext uri="{FF2B5EF4-FFF2-40B4-BE49-F238E27FC236}">
              <a16:creationId xmlns:a16="http://schemas.microsoft.com/office/drawing/2014/main" id="{00000000-0008-0000-0E00-000062010000}"/>
            </a:ext>
          </a:extLst>
        </xdr:cNvPr>
        <xdr:cNvSpPr txBox="1"/>
      </xdr:nvSpPr>
      <xdr:spPr>
        <a:xfrm>
          <a:off x="7509587" y="1403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140327</xdr:rowOff>
    </xdr:from>
    <xdr:ext cx="469744" cy="259045"/>
    <xdr:sp macro="" textlink="">
      <xdr:nvSpPr>
        <xdr:cNvPr id="355" name="n_3aveValue【公営住宅】&#10;一人当たり面積">
          <a:extLst>
            <a:ext uri="{FF2B5EF4-FFF2-40B4-BE49-F238E27FC236}">
              <a16:creationId xmlns:a16="http://schemas.microsoft.com/office/drawing/2014/main" id="{00000000-0008-0000-0E00-000063010000}"/>
            </a:ext>
          </a:extLst>
        </xdr:cNvPr>
        <xdr:cNvSpPr txBox="1"/>
      </xdr:nvSpPr>
      <xdr:spPr>
        <a:xfrm>
          <a:off x="6712027" y="1405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132554</xdr:rowOff>
    </xdr:from>
    <xdr:ext cx="469744" cy="259045"/>
    <xdr:sp macro="" textlink="">
      <xdr:nvSpPr>
        <xdr:cNvPr id="356" name="n_4aveValue【公営住宅】&#10;一人当たり面積">
          <a:extLst>
            <a:ext uri="{FF2B5EF4-FFF2-40B4-BE49-F238E27FC236}">
              <a16:creationId xmlns:a16="http://schemas.microsoft.com/office/drawing/2014/main" id="{00000000-0008-0000-0E00-000064010000}"/>
            </a:ext>
          </a:extLst>
        </xdr:cNvPr>
        <xdr:cNvSpPr txBox="1"/>
      </xdr:nvSpPr>
      <xdr:spPr>
        <a:xfrm>
          <a:off x="5937327" y="1404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134968</xdr:rowOff>
    </xdr:from>
    <xdr:ext cx="469744" cy="259045"/>
    <xdr:sp macro="" textlink="">
      <xdr:nvSpPr>
        <xdr:cNvPr id="357" name="n_1mainValue【公営住宅】&#10;一人当たり面積">
          <a:extLst>
            <a:ext uri="{FF2B5EF4-FFF2-40B4-BE49-F238E27FC236}">
              <a16:creationId xmlns:a16="http://schemas.microsoft.com/office/drawing/2014/main" id="{00000000-0008-0000-0E00-000065010000}"/>
            </a:ext>
          </a:extLst>
        </xdr:cNvPr>
        <xdr:cNvSpPr txBox="1"/>
      </xdr:nvSpPr>
      <xdr:spPr>
        <a:xfrm>
          <a:off x="8271587" y="1455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133290</xdr:rowOff>
    </xdr:from>
    <xdr:ext cx="469744" cy="259045"/>
    <xdr:sp macro="" textlink="">
      <xdr:nvSpPr>
        <xdr:cNvPr id="358" name="n_2mainValue【公営住宅】&#10;一人当たり面積">
          <a:extLst>
            <a:ext uri="{FF2B5EF4-FFF2-40B4-BE49-F238E27FC236}">
              <a16:creationId xmlns:a16="http://schemas.microsoft.com/office/drawing/2014/main" id="{00000000-0008-0000-0E00-000066010000}"/>
            </a:ext>
          </a:extLst>
        </xdr:cNvPr>
        <xdr:cNvSpPr txBox="1"/>
      </xdr:nvSpPr>
      <xdr:spPr>
        <a:xfrm>
          <a:off x="7509587" y="1455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135653</xdr:rowOff>
    </xdr:from>
    <xdr:ext cx="469744" cy="259045"/>
    <xdr:sp macro="" textlink="">
      <xdr:nvSpPr>
        <xdr:cNvPr id="359" name="n_3mainValue【公営住宅】&#10;一人当たり面積">
          <a:extLst>
            <a:ext uri="{FF2B5EF4-FFF2-40B4-BE49-F238E27FC236}">
              <a16:creationId xmlns:a16="http://schemas.microsoft.com/office/drawing/2014/main" id="{00000000-0008-0000-0E00-000067010000}"/>
            </a:ext>
          </a:extLst>
        </xdr:cNvPr>
        <xdr:cNvSpPr txBox="1"/>
      </xdr:nvSpPr>
      <xdr:spPr>
        <a:xfrm>
          <a:off x="6712027" y="1455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135958</xdr:rowOff>
    </xdr:from>
    <xdr:ext cx="469744" cy="259045"/>
    <xdr:sp macro="" textlink="">
      <xdr:nvSpPr>
        <xdr:cNvPr id="360" name="n_4mainValue【公営住宅】&#10;一人当たり面積">
          <a:extLst>
            <a:ext uri="{FF2B5EF4-FFF2-40B4-BE49-F238E27FC236}">
              <a16:creationId xmlns:a16="http://schemas.microsoft.com/office/drawing/2014/main" id="{00000000-0008-0000-0E00-000068010000}"/>
            </a:ext>
          </a:extLst>
        </xdr:cNvPr>
        <xdr:cNvSpPr txBox="1"/>
      </xdr:nvSpPr>
      <xdr:spPr>
        <a:xfrm>
          <a:off x="5937327" y="145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id="{00000000-0008-0000-0E00-000081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a:extLst>
            <a:ext uri="{FF2B5EF4-FFF2-40B4-BE49-F238E27FC236}">
              <a16:creationId xmlns:a16="http://schemas.microsoft.com/office/drawing/2014/main" id="{00000000-0008-0000-0E00-000090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flipV="1">
          <a:off x="14375764" y="552450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2" name="【認定こども園・幼稚園・保育所】&#10;有形固定資産減価償却率最小値テキスト">
          <a:extLst>
            <a:ext uri="{FF2B5EF4-FFF2-40B4-BE49-F238E27FC236}">
              <a16:creationId xmlns:a16="http://schemas.microsoft.com/office/drawing/2014/main" id="{00000000-0008-0000-0E00-00009201000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04" name="【認定こども園・幼稚園・保育所】&#10;有形固定資産減価償却率最大値テキスト">
          <a:extLst>
            <a:ext uri="{FF2B5EF4-FFF2-40B4-BE49-F238E27FC236}">
              <a16:creationId xmlns:a16="http://schemas.microsoft.com/office/drawing/2014/main" id="{00000000-0008-0000-0E00-000094010000}"/>
            </a:ext>
          </a:extLst>
        </xdr:cNvPr>
        <xdr:cNvSpPr txBox="1"/>
      </xdr:nvSpPr>
      <xdr:spPr>
        <a:xfrm>
          <a:off x="14414500" y="5303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4287500" y="5524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64787</xdr:rowOff>
    </xdr:from>
    <xdr:ext cx="405111" cy="259045"/>
    <xdr:sp macro="" textlink="">
      <xdr:nvSpPr>
        <xdr:cNvPr id="406" name="【認定こども園・幼稚園・保育所】&#10;有形固定資産減価償却率平均値テキスト">
          <a:extLst>
            <a:ext uri="{FF2B5EF4-FFF2-40B4-BE49-F238E27FC236}">
              <a16:creationId xmlns:a16="http://schemas.microsoft.com/office/drawing/2014/main" id="{00000000-0008-0000-0E00-000096010000}"/>
            </a:ext>
          </a:extLst>
        </xdr:cNvPr>
        <xdr:cNvSpPr txBox="1"/>
      </xdr:nvSpPr>
      <xdr:spPr>
        <a:xfrm>
          <a:off x="14414500" y="6099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14325600" y="61214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1357884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12804140" y="607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2029440" y="6052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1231880" y="60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31115</xdr:rowOff>
    </xdr:from>
    <xdr:to>
      <xdr:col>81</xdr:col>
      <xdr:colOff>101600</xdr:colOff>
      <xdr:row>40</xdr:row>
      <xdr:rowOff>132715</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13578840" y="67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141605</xdr:rowOff>
    </xdr:from>
    <xdr:to>
      <xdr:col>76</xdr:col>
      <xdr:colOff>165100</xdr:colOff>
      <xdr:row>40</xdr:row>
      <xdr:rowOff>71755</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12804140" y="6679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20955</xdr:rowOff>
    </xdr:from>
    <xdr:to>
      <xdr:col>81</xdr:col>
      <xdr:colOff>50800</xdr:colOff>
      <xdr:row>40</xdr:row>
      <xdr:rowOff>81915</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2854940" y="6726555"/>
          <a:ext cx="7747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80645</xdr:rowOff>
    </xdr:from>
    <xdr:to>
      <xdr:col>72</xdr:col>
      <xdr:colOff>38100</xdr:colOff>
      <xdr:row>40</xdr:row>
      <xdr:rowOff>10795</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12029440" y="6618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131445</xdr:rowOff>
    </xdr:from>
    <xdr:to>
      <xdr:col>76</xdr:col>
      <xdr:colOff>114300</xdr:colOff>
      <xdr:row>40</xdr:row>
      <xdr:rowOff>20955</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2072620" y="6669405"/>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153035</xdr:rowOff>
    </xdr:from>
    <xdr:to>
      <xdr:col>67</xdr:col>
      <xdr:colOff>101600</xdr:colOff>
      <xdr:row>40</xdr:row>
      <xdr:rowOff>83185</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11231880" y="6690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131445</xdr:rowOff>
    </xdr:from>
    <xdr:to>
      <xdr:col>71</xdr:col>
      <xdr:colOff>177800</xdr:colOff>
      <xdr:row>40</xdr:row>
      <xdr:rowOff>32385</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flipV="1">
          <a:off x="11282680" y="6669405"/>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2557</xdr:rowOff>
    </xdr:from>
    <xdr:ext cx="405111" cy="259045"/>
    <xdr:sp macro="" textlink="">
      <xdr:nvSpPr>
        <xdr:cNvPr id="424" name="n_1aveValue【認定こども園・幼稚園・保育所】&#10;有形固定資産減価償却率">
          <a:extLst>
            <a:ext uri="{FF2B5EF4-FFF2-40B4-BE49-F238E27FC236}">
              <a16:creationId xmlns:a16="http://schemas.microsoft.com/office/drawing/2014/main" id="{00000000-0008-0000-0E00-0000A8010000}"/>
            </a:ext>
          </a:extLst>
        </xdr:cNvPr>
        <xdr:cNvSpPr txBox="1"/>
      </xdr:nvSpPr>
      <xdr:spPr>
        <a:xfrm>
          <a:off x="134372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160672</xdr:rowOff>
    </xdr:from>
    <xdr:ext cx="405111" cy="259045"/>
    <xdr:sp macro="" textlink="">
      <xdr:nvSpPr>
        <xdr:cNvPr id="425" name="n_2aveValue【認定こども園・幼稚園・保育所】&#10;有形固定資産減価償却率">
          <a:extLst>
            <a:ext uri="{FF2B5EF4-FFF2-40B4-BE49-F238E27FC236}">
              <a16:creationId xmlns:a16="http://schemas.microsoft.com/office/drawing/2014/main" id="{00000000-0008-0000-0E00-0000A9010000}"/>
            </a:ext>
          </a:extLst>
        </xdr:cNvPr>
        <xdr:cNvSpPr txBox="1"/>
      </xdr:nvSpPr>
      <xdr:spPr>
        <a:xfrm>
          <a:off x="126752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135907</xdr:rowOff>
    </xdr:from>
    <xdr:ext cx="405111" cy="259045"/>
    <xdr:sp macro="" textlink="">
      <xdr:nvSpPr>
        <xdr:cNvPr id="426" name="n_3aveValue【認定こども園・幼稚園・保育所】&#10;有形固定資産減価償却率">
          <a:extLst>
            <a:ext uri="{FF2B5EF4-FFF2-40B4-BE49-F238E27FC236}">
              <a16:creationId xmlns:a16="http://schemas.microsoft.com/office/drawing/2014/main" id="{00000000-0008-0000-0E00-0000AA010000}"/>
            </a:ext>
          </a:extLst>
        </xdr:cNvPr>
        <xdr:cNvSpPr txBox="1"/>
      </xdr:nvSpPr>
      <xdr:spPr>
        <a:xfrm>
          <a:off x="119005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122572</xdr:rowOff>
    </xdr:from>
    <xdr:ext cx="405111" cy="259045"/>
    <xdr:sp macro="" textlink="">
      <xdr:nvSpPr>
        <xdr:cNvPr id="427" name="n_4aveValue【認定こども園・幼稚園・保育所】&#10;有形固定資産減価償却率">
          <a:extLst>
            <a:ext uri="{FF2B5EF4-FFF2-40B4-BE49-F238E27FC236}">
              <a16:creationId xmlns:a16="http://schemas.microsoft.com/office/drawing/2014/main" id="{00000000-0008-0000-0E00-0000AB010000}"/>
            </a:ext>
          </a:extLst>
        </xdr:cNvPr>
        <xdr:cNvSpPr txBox="1"/>
      </xdr:nvSpPr>
      <xdr:spPr>
        <a:xfrm>
          <a:off x="1110298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123842</xdr:rowOff>
    </xdr:from>
    <xdr:ext cx="405111" cy="259045"/>
    <xdr:sp macro="" textlink="">
      <xdr:nvSpPr>
        <xdr:cNvPr id="428" name="n_1mainValue【認定こども園・幼稚園・保育所】&#10;有形固定資産減価償却率">
          <a:extLst>
            <a:ext uri="{FF2B5EF4-FFF2-40B4-BE49-F238E27FC236}">
              <a16:creationId xmlns:a16="http://schemas.microsoft.com/office/drawing/2014/main" id="{00000000-0008-0000-0E00-0000AC010000}"/>
            </a:ext>
          </a:extLst>
        </xdr:cNvPr>
        <xdr:cNvSpPr txBox="1"/>
      </xdr:nvSpPr>
      <xdr:spPr>
        <a:xfrm>
          <a:off x="1343724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62882</xdr:rowOff>
    </xdr:from>
    <xdr:ext cx="405111" cy="259045"/>
    <xdr:sp macro="" textlink="">
      <xdr:nvSpPr>
        <xdr:cNvPr id="429" name="n_2mainValue【認定こども園・幼稚園・保育所】&#10;有形固定資産減価償却率">
          <a:extLst>
            <a:ext uri="{FF2B5EF4-FFF2-40B4-BE49-F238E27FC236}">
              <a16:creationId xmlns:a16="http://schemas.microsoft.com/office/drawing/2014/main" id="{00000000-0008-0000-0E00-0000AD010000}"/>
            </a:ext>
          </a:extLst>
        </xdr:cNvPr>
        <xdr:cNvSpPr txBox="1"/>
      </xdr:nvSpPr>
      <xdr:spPr>
        <a:xfrm>
          <a:off x="126752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1922</xdr:rowOff>
    </xdr:from>
    <xdr:ext cx="405111" cy="259045"/>
    <xdr:sp macro="" textlink="">
      <xdr:nvSpPr>
        <xdr:cNvPr id="430" name="n_3mainValue【認定こども園・幼稚園・保育所】&#10;有形固定資産減価償却率">
          <a:extLst>
            <a:ext uri="{FF2B5EF4-FFF2-40B4-BE49-F238E27FC236}">
              <a16:creationId xmlns:a16="http://schemas.microsoft.com/office/drawing/2014/main" id="{00000000-0008-0000-0E00-0000AE010000}"/>
            </a:ext>
          </a:extLst>
        </xdr:cNvPr>
        <xdr:cNvSpPr txBox="1"/>
      </xdr:nvSpPr>
      <xdr:spPr>
        <a:xfrm>
          <a:off x="119005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74312</xdr:rowOff>
    </xdr:from>
    <xdr:ext cx="405111" cy="259045"/>
    <xdr:sp macro="" textlink="">
      <xdr:nvSpPr>
        <xdr:cNvPr id="431" name="n_4mainValue【認定こども園・幼稚園・保育所】&#10;有形固定資産減価償却率">
          <a:extLst>
            <a:ext uri="{FF2B5EF4-FFF2-40B4-BE49-F238E27FC236}">
              <a16:creationId xmlns:a16="http://schemas.microsoft.com/office/drawing/2014/main" id="{00000000-0008-0000-0E00-0000AF010000}"/>
            </a:ext>
          </a:extLst>
        </xdr:cNvPr>
        <xdr:cNvSpPr txBox="1"/>
      </xdr:nvSpPr>
      <xdr:spPr>
        <a:xfrm>
          <a:off x="11102984" y="677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00000000-0008-0000-0E00-0000C6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flipV="1">
          <a:off x="19509104" y="5823204"/>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00000000-0008-0000-0E00-0000C8010000}"/>
            </a:ext>
          </a:extLst>
        </xdr:cNvPr>
        <xdr:cNvSpPr txBox="1"/>
      </xdr:nvSpPr>
      <xdr:spPr>
        <a:xfrm>
          <a:off x="19547840" y="706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9443700" y="70606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00000000-0008-0000-0E00-0000CA010000}"/>
            </a:ext>
          </a:extLst>
        </xdr:cNvPr>
        <xdr:cNvSpPr txBox="1"/>
      </xdr:nvSpPr>
      <xdr:spPr>
        <a:xfrm>
          <a:off x="19547840" y="560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9443700" y="5823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41165</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00000000-0008-0000-0E00-0000CC010000}"/>
            </a:ext>
          </a:extLst>
        </xdr:cNvPr>
        <xdr:cNvSpPr txBox="1"/>
      </xdr:nvSpPr>
      <xdr:spPr>
        <a:xfrm>
          <a:off x="19547840" y="6746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19458940" y="676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18735040" y="67683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17937480" y="676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17162780" y="6780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16388080" y="67774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36068</xdr:rowOff>
    </xdr:from>
    <xdr:to>
      <xdr:col>112</xdr:col>
      <xdr:colOff>38100</xdr:colOff>
      <xdr:row>40</xdr:row>
      <xdr:rowOff>137668</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18735040" y="67416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41402</xdr:rowOff>
    </xdr:from>
    <xdr:to>
      <xdr:col>107</xdr:col>
      <xdr:colOff>101600</xdr:colOff>
      <xdr:row>40</xdr:row>
      <xdr:rowOff>143002</xdr:rowOff>
    </xdr:to>
    <xdr:sp macro="" textlink="">
      <xdr:nvSpPr>
        <xdr:cNvPr id="472" name="楕円 471">
          <a:extLst>
            <a:ext uri="{FF2B5EF4-FFF2-40B4-BE49-F238E27FC236}">
              <a16:creationId xmlns:a16="http://schemas.microsoft.com/office/drawing/2014/main" id="{00000000-0008-0000-0E00-0000D8010000}"/>
            </a:ext>
          </a:extLst>
        </xdr:cNvPr>
        <xdr:cNvSpPr/>
      </xdr:nvSpPr>
      <xdr:spPr>
        <a:xfrm>
          <a:off x="17937480" y="674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86868</xdr:rowOff>
    </xdr:from>
    <xdr:to>
      <xdr:col>111</xdr:col>
      <xdr:colOff>177800</xdr:colOff>
      <xdr:row>40</xdr:row>
      <xdr:rowOff>92202</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17988280" y="6792468"/>
          <a:ext cx="78994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45212</xdr:rowOff>
    </xdr:from>
    <xdr:to>
      <xdr:col>102</xdr:col>
      <xdr:colOff>165100</xdr:colOff>
      <xdr:row>40</xdr:row>
      <xdr:rowOff>146812</xdr:rowOff>
    </xdr:to>
    <xdr:sp macro="" textlink="">
      <xdr:nvSpPr>
        <xdr:cNvPr id="474" name="楕円 473">
          <a:extLst>
            <a:ext uri="{FF2B5EF4-FFF2-40B4-BE49-F238E27FC236}">
              <a16:creationId xmlns:a16="http://schemas.microsoft.com/office/drawing/2014/main" id="{00000000-0008-0000-0E00-0000DA010000}"/>
            </a:ext>
          </a:extLst>
        </xdr:cNvPr>
        <xdr:cNvSpPr/>
      </xdr:nvSpPr>
      <xdr:spPr>
        <a:xfrm>
          <a:off x="1716278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92202</xdr:rowOff>
    </xdr:from>
    <xdr:to>
      <xdr:col>107</xdr:col>
      <xdr:colOff>50800</xdr:colOff>
      <xdr:row>40</xdr:row>
      <xdr:rowOff>96012</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flipV="1">
          <a:off x="17213580" y="6797802"/>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49784</xdr:rowOff>
    </xdr:from>
    <xdr:to>
      <xdr:col>98</xdr:col>
      <xdr:colOff>38100</xdr:colOff>
      <xdr:row>40</xdr:row>
      <xdr:rowOff>151384</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16388080" y="67553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96012</xdr:rowOff>
    </xdr:from>
    <xdr:to>
      <xdr:col>102</xdr:col>
      <xdr:colOff>114300</xdr:colOff>
      <xdr:row>40</xdr:row>
      <xdr:rowOff>100584</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flipV="1">
          <a:off x="16431260" y="680161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155465</xdr:rowOff>
    </xdr:from>
    <xdr:ext cx="469744" cy="259045"/>
    <xdr:sp macro="" textlink="">
      <xdr:nvSpPr>
        <xdr:cNvPr id="478" name="n_1aveValue【認定こども園・幼稚園・保育所】&#10;一人当たり面積">
          <a:extLst>
            <a:ext uri="{FF2B5EF4-FFF2-40B4-BE49-F238E27FC236}">
              <a16:creationId xmlns:a16="http://schemas.microsoft.com/office/drawing/2014/main" id="{00000000-0008-0000-0E00-0000DE010000}"/>
            </a:ext>
          </a:extLst>
        </xdr:cNvPr>
        <xdr:cNvSpPr txBox="1"/>
      </xdr:nvSpPr>
      <xdr:spPr>
        <a:xfrm>
          <a:off x="18561127" y="686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479" name="n_2aveValue【認定こども園・幼稚園・保育所】&#10;一人当たり面積">
          <a:extLst>
            <a:ext uri="{FF2B5EF4-FFF2-40B4-BE49-F238E27FC236}">
              <a16:creationId xmlns:a16="http://schemas.microsoft.com/office/drawing/2014/main" id="{00000000-0008-0000-0E00-0000DF010000}"/>
            </a:ext>
          </a:extLst>
        </xdr:cNvPr>
        <xdr:cNvSpPr txBox="1"/>
      </xdr:nvSpPr>
      <xdr:spPr>
        <a:xfrm>
          <a:off x="17776267" y="686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167657</xdr:rowOff>
    </xdr:from>
    <xdr:ext cx="469744" cy="259045"/>
    <xdr:sp macro="" textlink="">
      <xdr:nvSpPr>
        <xdr:cNvPr id="480" name="n_3aveValue【認定こども園・幼稚園・保育所】&#10;一人当たり面積">
          <a:extLst>
            <a:ext uri="{FF2B5EF4-FFF2-40B4-BE49-F238E27FC236}">
              <a16:creationId xmlns:a16="http://schemas.microsoft.com/office/drawing/2014/main" id="{00000000-0008-0000-0E00-0000E0010000}"/>
            </a:ext>
          </a:extLst>
        </xdr:cNvPr>
        <xdr:cNvSpPr txBox="1"/>
      </xdr:nvSpPr>
      <xdr:spPr>
        <a:xfrm>
          <a:off x="1700156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164609</xdr:rowOff>
    </xdr:from>
    <xdr:ext cx="469744" cy="259045"/>
    <xdr:sp macro="" textlink="">
      <xdr:nvSpPr>
        <xdr:cNvPr id="481" name="n_4aveValue【認定こども園・幼稚園・保育所】&#10;一人当たり面積">
          <a:extLst>
            <a:ext uri="{FF2B5EF4-FFF2-40B4-BE49-F238E27FC236}">
              <a16:creationId xmlns:a16="http://schemas.microsoft.com/office/drawing/2014/main" id="{00000000-0008-0000-0E00-0000E1010000}"/>
            </a:ext>
          </a:extLst>
        </xdr:cNvPr>
        <xdr:cNvSpPr txBox="1"/>
      </xdr:nvSpPr>
      <xdr:spPr>
        <a:xfrm>
          <a:off x="16226867" y="687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154195</xdr:rowOff>
    </xdr:from>
    <xdr:ext cx="469744" cy="259045"/>
    <xdr:sp macro="" textlink="">
      <xdr:nvSpPr>
        <xdr:cNvPr id="482" name="n_1mainValue【認定こども園・幼稚園・保育所】&#10;一人当たり面積">
          <a:extLst>
            <a:ext uri="{FF2B5EF4-FFF2-40B4-BE49-F238E27FC236}">
              <a16:creationId xmlns:a16="http://schemas.microsoft.com/office/drawing/2014/main" id="{00000000-0008-0000-0E00-0000E2010000}"/>
            </a:ext>
          </a:extLst>
        </xdr:cNvPr>
        <xdr:cNvSpPr txBox="1"/>
      </xdr:nvSpPr>
      <xdr:spPr>
        <a:xfrm>
          <a:off x="18561127"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159529</xdr:rowOff>
    </xdr:from>
    <xdr:ext cx="469744" cy="259045"/>
    <xdr:sp macro="" textlink="">
      <xdr:nvSpPr>
        <xdr:cNvPr id="483" name="n_2mainValue【認定こども園・幼稚園・保育所】&#10;一人当たり面積">
          <a:extLst>
            <a:ext uri="{FF2B5EF4-FFF2-40B4-BE49-F238E27FC236}">
              <a16:creationId xmlns:a16="http://schemas.microsoft.com/office/drawing/2014/main" id="{00000000-0008-0000-0E00-0000E3010000}"/>
            </a:ext>
          </a:extLst>
        </xdr:cNvPr>
        <xdr:cNvSpPr txBox="1"/>
      </xdr:nvSpPr>
      <xdr:spPr>
        <a:xfrm>
          <a:off x="17776267" y="652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163339</xdr:rowOff>
    </xdr:from>
    <xdr:ext cx="469744" cy="259045"/>
    <xdr:sp macro="" textlink="">
      <xdr:nvSpPr>
        <xdr:cNvPr id="484" name="n_3mainValue【認定こども園・幼稚園・保育所】&#10;一人当たり面積">
          <a:extLst>
            <a:ext uri="{FF2B5EF4-FFF2-40B4-BE49-F238E27FC236}">
              <a16:creationId xmlns:a16="http://schemas.microsoft.com/office/drawing/2014/main" id="{00000000-0008-0000-0E00-0000E4010000}"/>
            </a:ext>
          </a:extLst>
        </xdr:cNvPr>
        <xdr:cNvSpPr txBox="1"/>
      </xdr:nvSpPr>
      <xdr:spPr>
        <a:xfrm>
          <a:off x="17001567" y="653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167911</xdr:rowOff>
    </xdr:from>
    <xdr:ext cx="469744" cy="259045"/>
    <xdr:sp macro="" textlink="">
      <xdr:nvSpPr>
        <xdr:cNvPr id="485" name="n_4mainValue【認定こども園・幼稚園・保育所】&#10;一人当たり面積">
          <a:extLst>
            <a:ext uri="{FF2B5EF4-FFF2-40B4-BE49-F238E27FC236}">
              <a16:creationId xmlns:a16="http://schemas.microsoft.com/office/drawing/2014/main" id="{00000000-0008-0000-0E00-0000E5010000}"/>
            </a:ext>
          </a:extLst>
        </xdr:cNvPr>
        <xdr:cNvSpPr txBox="1"/>
      </xdr:nvSpPr>
      <xdr:spPr>
        <a:xfrm>
          <a:off x="16226867" y="653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9" name="【学校施設】&#10;有形固定資産減価償却率グラフ枠">
          <a:extLst>
            <a:ext uri="{FF2B5EF4-FFF2-40B4-BE49-F238E27FC236}">
              <a16:creationId xmlns:a16="http://schemas.microsoft.com/office/drawing/2014/main" id="{00000000-0008-0000-0E00-0000FD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flipV="1">
          <a:off x="14375764" y="925449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11" name="【学校施設】&#10;有形固定資産減価償却率最小値テキスト">
          <a:extLst>
            <a:ext uri="{FF2B5EF4-FFF2-40B4-BE49-F238E27FC236}">
              <a16:creationId xmlns:a16="http://schemas.microsoft.com/office/drawing/2014/main" id="{00000000-0008-0000-0E00-0000FF010000}"/>
            </a:ext>
          </a:extLst>
        </xdr:cNvPr>
        <xdr:cNvSpPr txBox="1"/>
      </xdr:nvSpPr>
      <xdr:spPr>
        <a:xfrm>
          <a:off x="14414500"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4287500" y="1065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13" name="【学校施設】&#10;有形固定資産減価償却率最大値テキスト">
          <a:extLst>
            <a:ext uri="{FF2B5EF4-FFF2-40B4-BE49-F238E27FC236}">
              <a16:creationId xmlns:a16="http://schemas.microsoft.com/office/drawing/2014/main" id="{00000000-0008-0000-0E00-000001020000}"/>
            </a:ext>
          </a:extLst>
        </xdr:cNvPr>
        <xdr:cNvSpPr txBox="1"/>
      </xdr:nvSpPr>
      <xdr:spPr>
        <a:xfrm>
          <a:off x="14414500" y="903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4287500" y="9254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161942</xdr:rowOff>
    </xdr:from>
    <xdr:ext cx="405111" cy="259045"/>
    <xdr:sp macro="" textlink="">
      <xdr:nvSpPr>
        <xdr:cNvPr id="515" name="【学校施設】&#10;有形固定資産減価償却率平均値テキスト">
          <a:extLst>
            <a:ext uri="{FF2B5EF4-FFF2-40B4-BE49-F238E27FC236}">
              <a16:creationId xmlns:a16="http://schemas.microsoft.com/office/drawing/2014/main" id="{00000000-0008-0000-0E00-000003020000}"/>
            </a:ext>
          </a:extLst>
        </xdr:cNvPr>
        <xdr:cNvSpPr txBox="1"/>
      </xdr:nvSpPr>
      <xdr:spPr>
        <a:xfrm>
          <a:off x="14414500" y="10052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4325600" y="100704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357884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280414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12029440" y="10022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20" name="フローチャート: 判断 519">
          <a:extLst>
            <a:ext uri="{FF2B5EF4-FFF2-40B4-BE49-F238E27FC236}">
              <a16:creationId xmlns:a16="http://schemas.microsoft.com/office/drawing/2014/main" id="{00000000-0008-0000-0E00-000008020000}"/>
            </a:ext>
          </a:extLst>
        </xdr:cNvPr>
        <xdr:cNvSpPr/>
      </xdr:nvSpPr>
      <xdr:spPr>
        <a:xfrm>
          <a:off x="11231880" y="1000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147320</xdr:rowOff>
    </xdr:from>
    <xdr:to>
      <xdr:col>81</xdr:col>
      <xdr:colOff>101600</xdr:colOff>
      <xdr:row>62</xdr:row>
      <xdr:rowOff>77470</xdr:rowOff>
    </xdr:to>
    <xdr:sp macro="" textlink="">
      <xdr:nvSpPr>
        <xdr:cNvPr id="526" name="楕円 525">
          <a:extLst>
            <a:ext uri="{FF2B5EF4-FFF2-40B4-BE49-F238E27FC236}">
              <a16:creationId xmlns:a16="http://schemas.microsoft.com/office/drawing/2014/main" id="{00000000-0008-0000-0E00-00000E020000}"/>
            </a:ext>
          </a:extLst>
        </xdr:cNvPr>
        <xdr:cNvSpPr/>
      </xdr:nvSpPr>
      <xdr:spPr>
        <a:xfrm>
          <a:off x="13578840" y="1037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133985</xdr:rowOff>
    </xdr:from>
    <xdr:to>
      <xdr:col>76</xdr:col>
      <xdr:colOff>165100</xdr:colOff>
      <xdr:row>62</xdr:row>
      <xdr:rowOff>64135</xdr:rowOff>
    </xdr:to>
    <xdr:sp macro="" textlink="">
      <xdr:nvSpPr>
        <xdr:cNvPr id="527" name="楕円 526">
          <a:extLst>
            <a:ext uri="{FF2B5EF4-FFF2-40B4-BE49-F238E27FC236}">
              <a16:creationId xmlns:a16="http://schemas.microsoft.com/office/drawing/2014/main" id="{00000000-0008-0000-0E00-00000F020000}"/>
            </a:ext>
          </a:extLst>
        </xdr:cNvPr>
        <xdr:cNvSpPr/>
      </xdr:nvSpPr>
      <xdr:spPr>
        <a:xfrm>
          <a:off x="12804140" y="10360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13335</xdr:rowOff>
    </xdr:from>
    <xdr:to>
      <xdr:col>81</xdr:col>
      <xdr:colOff>50800</xdr:colOff>
      <xdr:row>62</xdr:row>
      <xdr:rowOff>26670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854940" y="10407015"/>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107315</xdr:rowOff>
    </xdr:from>
    <xdr:to>
      <xdr:col>72</xdr:col>
      <xdr:colOff>38100</xdr:colOff>
      <xdr:row>62</xdr:row>
      <xdr:rowOff>37465</xdr:rowOff>
    </xdr:to>
    <xdr:sp macro="" textlink="">
      <xdr:nvSpPr>
        <xdr:cNvPr id="529" name="楕円 528">
          <a:extLst>
            <a:ext uri="{FF2B5EF4-FFF2-40B4-BE49-F238E27FC236}">
              <a16:creationId xmlns:a16="http://schemas.microsoft.com/office/drawing/2014/main" id="{00000000-0008-0000-0E00-000011020000}"/>
            </a:ext>
          </a:extLst>
        </xdr:cNvPr>
        <xdr:cNvSpPr/>
      </xdr:nvSpPr>
      <xdr:spPr>
        <a:xfrm>
          <a:off x="12029440" y="103333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158115</xdr:rowOff>
    </xdr:from>
    <xdr:to>
      <xdr:col>76</xdr:col>
      <xdr:colOff>114300</xdr:colOff>
      <xdr:row>62</xdr:row>
      <xdr:rowOff>13335</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2072620" y="10384155"/>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137795</xdr:rowOff>
    </xdr:from>
    <xdr:to>
      <xdr:col>67</xdr:col>
      <xdr:colOff>101600</xdr:colOff>
      <xdr:row>62</xdr:row>
      <xdr:rowOff>67945</xdr:rowOff>
    </xdr:to>
    <xdr:sp macro="" textlink="">
      <xdr:nvSpPr>
        <xdr:cNvPr id="531" name="楕円 530">
          <a:extLst>
            <a:ext uri="{FF2B5EF4-FFF2-40B4-BE49-F238E27FC236}">
              <a16:creationId xmlns:a16="http://schemas.microsoft.com/office/drawing/2014/main" id="{00000000-0008-0000-0E00-000013020000}"/>
            </a:ext>
          </a:extLst>
        </xdr:cNvPr>
        <xdr:cNvSpPr/>
      </xdr:nvSpPr>
      <xdr:spPr>
        <a:xfrm>
          <a:off x="11231880" y="10363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158115</xdr:rowOff>
    </xdr:from>
    <xdr:to>
      <xdr:col>71</xdr:col>
      <xdr:colOff>177800</xdr:colOff>
      <xdr:row>62</xdr:row>
      <xdr:rowOff>17145</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flipV="1">
          <a:off x="11282680" y="1038415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533" name="n_1aveValue【学校施設】&#10;有形固定資産減価償却率">
          <a:extLst>
            <a:ext uri="{FF2B5EF4-FFF2-40B4-BE49-F238E27FC236}">
              <a16:creationId xmlns:a16="http://schemas.microsoft.com/office/drawing/2014/main" id="{00000000-0008-0000-0E00-000015020000}"/>
            </a:ext>
          </a:extLst>
        </xdr:cNvPr>
        <xdr:cNvSpPr txBox="1"/>
      </xdr:nvSpPr>
      <xdr:spPr>
        <a:xfrm>
          <a:off x="134372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534" name="n_2aveValue【学校施設】&#10;有形固定資産減価償却率">
          <a:extLst>
            <a:ext uri="{FF2B5EF4-FFF2-40B4-BE49-F238E27FC236}">
              <a16:creationId xmlns:a16="http://schemas.microsoft.com/office/drawing/2014/main" id="{00000000-0008-0000-0E00-000016020000}"/>
            </a:ext>
          </a:extLst>
        </xdr:cNvPr>
        <xdr:cNvSpPr txBox="1"/>
      </xdr:nvSpPr>
      <xdr:spPr>
        <a:xfrm>
          <a:off x="126752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35" name="n_3aveValue【学校施設】&#10;有形固定資産減価償却率">
          <a:extLst>
            <a:ext uri="{FF2B5EF4-FFF2-40B4-BE49-F238E27FC236}">
              <a16:creationId xmlns:a16="http://schemas.microsoft.com/office/drawing/2014/main" id="{00000000-0008-0000-0E00-000017020000}"/>
            </a:ext>
          </a:extLst>
        </xdr:cNvPr>
        <xdr:cNvSpPr txBox="1"/>
      </xdr:nvSpPr>
      <xdr:spPr>
        <a:xfrm>
          <a:off x="119005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36" name="n_4aveValue【学校施設】&#10;有形固定資産減価償却率">
          <a:extLst>
            <a:ext uri="{FF2B5EF4-FFF2-40B4-BE49-F238E27FC236}">
              <a16:creationId xmlns:a16="http://schemas.microsoft.com/office/drawing/2014/main" id="{00000000-0008-0000-0E00-000018020000}"/>
            </a:ext>
          </a:extLst>
        </xdr:cNvPr>
        <xdr:cNvSpPr txBox="1"/>
      </xdr:nvSpPr>
      <xdr:spPr>
        <a:xfrm>
          <a:off x="1110298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68597</xdr:rowOff>
    </xdr:from>
    <xdr:ext cx="405111" cy="259045"/>
    <xdr:sp macro="" textlink="">
      <xdr:nvSpPr>
        <xdr:cNvPr id="537" name="n_1mainValue【学校施設】&#10;有形固定資産減価償却率">
          <a:extLst>
            <a:ext uri="{FF2B5EF4-FFF2-40B4-BE49-F238E27FC236}">
              <a16:creationId xmlns:a16="http://schemas.microsoft.com/office/drawing/2014/main" id="{00000000-0008-0000-0E00-000019020000}"/>
            </a:ext>
          </a:extLst>
        </xdr:cNvPr>
        <xdr:cNvSpPr txBox="1"/>
      </xdr:nvSpPr>
      <xdr:spPr>
        <a:xfrm>
          <a:off x="134372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55262</xdr:rowOff>
    </xdr:from>
    <xdr:ext cx="405111" cy="259045"/>
    <xdr:sp macro="" textlink="">
      <xdr:nvSpPr>
        <xdr:cNvPr id="538" name="n_2mainValue【学校施設】&#10;有形固定資産減価償却率">
          <a:extLst>
            <a:ext uri="{FF2B5EF4-FFF2-40B4-BE49-F238E27FC236}">
              <a16:creationId xmlns:a16="http://schemas.microsoft.com/office/drawing/2014/main" id="{00000000-0008-0000-0E00-00001A020000}"/>
            </a:ext>
          </a:extLst>
        </xdr:cNvPr>
        <xdr:cNvSpPr txBox="1"/>
      </xdr:nvSpPr>
      <xdr:spPr>
        <a:xfrm>
          <a:off x="126752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28592</xdr:rowOff>
    </xdr:from>
    <xdr:ext cx="405111" cy="259045"/>
    <xdr:sp macro="" textlink="">
      <xdr:nvSpPr>
        <xdr:cNvPr id="539" name="n_3mainValue【学校施設】&#10;有形固定資産減価償却率">
          <a:extLst>
            <a:ext uri="{FF2B5EF4-FFF2-40B4-BE49-F238E27FC236}">
              <a16:creationId xmlns:a16="http://schemas.microsoft.com/office/drawing/2014/main" id="{00000000-0008-0000-0E00-00001B020000}"/>
            </a:ext>
          </a:extLst>
        </xdr:cNvPr>
        <xdr:cNvSpPr txBox="1"/>
      </xdr:nvSpPr>
      <xdr:spPr>
        <a:xfrm>
          <a:off x="119005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59072</xdr:rowOff>
    </xdr:from>
    <xdr:ext cx="405111" cy="259045"/>
    <xdr:sp macro="" textlink="">
      <xdr:nvSpPr>
        <xdr:cNvPr id="540" name="n_4mainValue【学校施設】&#10;有形固定資産減価償却率">
          <a:extLst>
            <a:ext uri="{FF2B5EF4-FFF2-40B4-BE49-F238E27FC236}">
              <a16:creationId xmlns:a16="http://schemas.microsoft.com/office/drawing/2014/main" id="{00000000-0008-0000-0E00-00001C020000}"/>
            </a:ext>
          </a:extLst>
        </xdr:cNvPr>
        <xdr:cNvSpPr txBox="1"/>
      </xdr:nvSpPr>
      <xdr:spPr>
        <a:xfrm>
          <a:off x="1110298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a:extLst>
            <a:ext uri="{FF2B5EF4-FFF2-40B4-BE49-F238E27FC236}">
              <a16:creationId xmlns:a16="http://schemas.microsoft.com/office/drawing/2014/main" id="{00000000-0008-0000-0E00-000033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flipV="1">
          <a:off x="19509104" y="9381287"/>
          <a:ext cx="0" cy="1309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565" name="【学校施設】&#10;一人当たり面積最小値テキスト">
          <a:extLst>
            <a:ext uri="{FF2B5EF4-FFF2-40B4-BE49-F238E27FC236}">
              <a16:creationId xmlns:a16="http://schemas.microsoft.com/office/drawing/2014/main" id="{00000000-0008-0000-0E00-000035020000}"/>
            </a:ext>
          </a:extLst>
        </xdr:cNvPr>
        <xdr:cNvSpPr txBox="1"/>
      </xdr:nvSpPr>
      <xdr:spPr>
        <a:xfrm>
          <a:off x="19547840" y="1069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9443700" y="106907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567" name="【学校施設】&#10;一人当たり面積最大値テキスト">
          <a:extLst>
            <a:ext uri="{FF2B5EF4-FFF2-40B4-BE49-F238E27FC236}">
              <a16:creationId xmlns:a16="http://schemas.microsoft.com/office/drawing/2014/main" id="{00000000-0008-0000-0E00-000037020000}"/>
            </a:ext>
          </a:extLst>
        </xdr:cNvPr>
        <xdr:cNvSpPr txBox="1"/>
      </xdr:nvSpPr>
      <xdr:spPr>
        <a:xfrm>
          <a:off x="19547840" y="916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9443700" y="9381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71417</xdr:rowOff>
    </xdr:from>
    <xdr:ext cx="469744" cy="259045"/>
    <xdr:sp macro="" textlink="">
      <xdr:nvSpPr>
        <xdr:cNvPr id="569" name="【学校施設】&#10;一人当たり面積平均値テキスト">
          <a:extLst>
            <a:ext uri="{FF2B5EF4-FFF2-40B4-BE49-F238E27FC236}">
              <a16:creationId xmlns:a16="http://schemas.microsoft.com/office/drawing/2014/main" id="{00000000-0008-0000-0E00-000039020000}"/>
            </a:ext>
          </a:extLst>
        </xdr:cNvPr>
        <xdr:cNvSpPr txBox="1"/>
      </xdr:nvSpPr>
      <xdr:spPr>
        <a:xfrm>
          <a:off x="19547840" y="1046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570" name="フローチャート: 判断 569">
          <a:extLst>
            <a:ext uri="{FF2B5EF4-FFF2-40B4-BE49-F238E27FC236}">
              <a16:creationId xmlns:a16="http://schemas.microsoft.com/office/drawing/2014/main" id="{00000000-0008-0000-0E00-00003A020000}"/>
            </a:ext>
          </a:extLst>
        </xdr:cNvPr>
        <xdr:cNvSpPr/>
      </xdr:nvSpPr>
      <xdr:spPr>
        <a:xfrm>
          <a:off x="19458940" y="1048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571" name="フローチャート: 判断 570">
          <a:extLst>
            <a:ext uri="{FF2B5EF4-FFF2-40B4-BE49-F238E27FC236}">
              <a16:creationId xmlns:a16="http://schemas.microsoft.com/office/drawing/2014/main" id="{00000000-0008-0000-0E00-00003B020000}"/>
            </a:ext>
          </a:extLst>
        </xdr:cNvPr>
        <xdr:cNvSpPr/>
      </xdr:nvSpPr>
      <xdr:spPr>
        <a:xfrm>
          <a:off x="18735040" y="104986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572" name="フローチャート: 判断 571">
          <a:extLst>
            <a:ext uri="{FF2B5EF4-FFF2-40B4-BE49-F238E27FC236}">
              <a16:creationId xmlns:a16="http://schemas.microsoft.com/office/drawing/2014/main" id="{00000000-0008-0000-0E00-00003C020000}"/>
            </a:ext>
          </a:extLst>
        </xdr:cNvPr>
        <xdr:cNvSpPr/>
      </xdr:nvSpPr>
      <xdr:spPr>
        <a:xfrm>
          <a:off x="17937480" y="105071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17162780" y="105131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574" name="フローチャート: 判断 573">
          <a:extLst>
            <a:ext uri="{FF2B5EF4-FFF2-40B4-BE49-F238E27FC236}">
              <a16:creationId xmlns:a16="http://schemas.microsoft.com/office/drawing/2014/main" id="{00000000-0008-0000-0E00-00003E020000}"/>
            </a:ext>
          </a:extLst>
        </xdr:cNvPr>
        <xdr:cNvSpPr/>
      </xdr:nvSpPr>
      <xdr:spPr>
        <a:xfrm>
          <a:off x="16388080" y="105016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2236</xdr:rowOff>
    </xdr:from>
    <xdr:to>
      <xdr:col>112</xdr:col>
      <xdr:colOff>38100</xdr:colOff>
      <xdr:row>63</xdr:row>
      <xdr:rowOff>103836</xdr:rowOff>
    </xdr:to>
    <xdr:sp macro="" textlink="">
      <xdr:nvSpPr>
        <xdr:cNvPr id="580" name="楕円 579">
          <a:extLst>
            <a:ext uri="{FF2B5EF4-FFF2-40B4-BE49-F238E27FC236}">
              <a16:creationId xmlns:a16="http://schemas.microsoft.com/office/drawing/2014/main" id="{00000000-0008-0000-0E00-000044020000}"/>
            </a:ext>
          </a:extLst>
        </xdr:cNvPr>
        <xdr:cNvSpPr/>
      </xdr:nvSpPr>
      <xdr:spPr>
        <a:xfrm>
          <a:off x="18735040" y="105635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5817</xdr:rowOff>
    </xdr:from>
    <xdr:to>
      <xdr:col>107</xdr:col>
      <xdr:colOff>101600</xdr:colOff>
      <xdr:row>63</xdr:row>
      <xdr:rowOff>107417</xdr:rowOff>
    </xdr:to>
    <xdr:sp macro="" textlink="">
      <xdr:nvSpPr>
        <xdr:cNvPr id="581" name="楕円 580">
          <a:extLst>
            <a:ext uri="{FF2B5EF4-FFF2-40B4-BE49-F238E27FC236}">
              <a16:creationId xmlns:a16="http://schemas.microsoft.com/office/drawing/2014/main" id="{00000000-0008-0000-0E00-000045020000}"/>
            </a:ext>
          </a:extLst>
        </xdr:cNvPr>
        <xdr:cNvSpPr/>
      </xdr:nvSpPr>
      <xdr:spPr>
        <a:xfrm>
          <a:off x="17937480" y="1056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53036</xdr:rowOff>
    </xdr:from>
    <xdr:to>
      <xdr:col>111</xdr:col>
      <xdr:colOff>177800</xdr:colOff>
      <xdr:row>63</xdr:row>
      <xdr:rowOff>56617</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flipV="1">
          <a:off x="17988280" y="10614356"/>
          <a:ext cx="78994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8484</xdr:rowOff>
    </xdr:from>
    <xdr:to>
      <xdr:col>102</xdr:col>
      <xdr:colOff>165100</xdr:colOff>
      <xdr:row>63</xdr:row>
      <xdr:rowOff>110084</xdr:rowOff>
    </xdr:to>
    <xdr:sp macro="" textlink="">
      <xdr:nvSpPr>
        <xdr:cNvPr id="583" name="楕円 582">
          <a:extLst>
            <a:ext uri="{FF2B5EF4-FFF2-40B4-BE49-F238E27FC236}">
              <a16:creationId xmlns:a16="http://schemas.microsoft.com/office/drawing/2014/main" id="{00000000-0008-0000-0E00-000047020000}"/>
            </a:ext>
          </a:extLst>
        </xdr:cNvPr>
        <xdr:cNvSpPr/>
      </xdr:nvSpPr>
      <xdr:spPr>
        <a:xfrm>
          <a:off x="17162780" y="1056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56617</xdr:rowOff>
    </xdr:from>
    <xdr:to>
      <xdr:col>107</xdr:col>
      <xdr:colOff>50800</xdr:colOff>
      <xdr:row>63</xdr:row>
      <xdr:rowOff>59284</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flipV="1">
          <a:off x="17213580" y="10617937"/>
          <a:ext cx="7747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14122</xdr:rowOff>
    </xdr:from>
    <xdr:to>
      <xdr:col>98</xdr:col>
      <xdr:colOff>38100</xdr:colOff>
      <xdr:row>63</xdr:row>
      <xdr:rowOff>115722</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16388080" y="105754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59284</xdr:rowOff>
    </xdr:from>
    <xdr:to>
      <xdr:col>102</xdr:col>
      <xdr:colOff>114300</xdr:colOff>
      <xdr:row>63</xdr:row>
      <xdr:rowOff>64922</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flipV="1">
          <a:off x="16431260" y="10620604"/>
          <a:ext cx="78232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51630</xdr:rowOff>
    </xdr:from>
    <xdr:ext cx="469744" cy="259045"/>
    <xdr:sp macro="" textlink="">
      <xdr:nvSpPr>
        <xdr:cNvPr id="587" name="n_1aveValue【学校施設】&#10;一人当たり面積">
          <a:extLst>
            <a:ext uri="{FF2B5EF4-FFF2-40B4-BE49-F238E27FC236}">
              <a16:creationId xmlns:a16="http://schemas.microsoft.com/office/drawing/2014/main" id="{00000000-0008-0000-0E00-00004B020000}"/>
            </a:ext>
          </a:extLst>
        </xdr:cNvPr>
        <xdr:cNvSpPr txBox="1"/>
      </xdr:nvSpPr>
      <xdr:spPr>
        <a:xfrm>
          <a:off x="18561127" y="1027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60164</xdr:rowOff>
    </xdr:from>
    <xdr:ext cx="469744" cy="259045"/>
    <xdr:sp macro="" textlink="">
      <xdr:nvSpPr>
        <xdr:cNvPr id="588" name="n_2aveValue【学校施設】&#10;一人当たり面積">
          <a:extLst>
            <a:ext uri="{FF2B5EF4-FFF2-40B4-BE49-F238E27FC236}">
              <a16:creationId xmlns:a16="http://schemas.microsoft.com/office/drawing/2014/main" id="{00000000-0008-0000-0E00-00004C020000}"/>
            </a:ext>
          </a:extLst>
        </xdr:cNvPr>
        <xdr:cNvSpPr txBox="1"/>
      </xdr:nvSpPr>
      <xdr:spPr>
        <a:xfrm>
          <a:off x="17776267" y="1028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66108</xdr:rowOff>
    </xdr:from>
    <xdr:ext cx="469744" cy="259045"/>
    <xdr:sp macro="" textlink="">
      <xdr:nvSpPr>
        <xdr:cNvPr id="589" name="n_3aveValue【学校施設】&#10;一人当たり面積">
          <a:extLst>
            <a:ext uri="{FF2B5EF4-FFF2-40B4-BE49-F238E27FC236}">
              <a16:creationId xmlns:a16="http://schemas.microsoft.com/office/drawing/2014/main" id="{00000000-0008-0000-0E00-00004D020000}"/>
            </a:ext>
          </a:extLst>
        </xdr:cNvPr>
        <xdr:cNvSpPr txBox="1"/>
      </xdr:nvSpPr>
      <xdr:spPr>
        <a:xfrm>
          <a:off x="17001567" y="1029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54601</xdr:rowOff>
    </xdr:from>
    <xdr:ext cx="469744" cy="259045"/>
    <xdr:sp macro="" textlink="">
      <xdr:nvSpPr>
        <xdr:cNvPr id="590" name="n_4aveValue【学校施設】&#10;一人当たり面積">
          <a:extLst>
            <a:ext uri="{FF2B5EF4-FFF2-40B4-BE49-F238E27FC236}">
              <a16:creationId xmlns:a16="http://schemas.microsoft.com/office/drawing/2014/main" id="{00000000-0008-0000-0E00-00004E020000}"/>
            </a:ext>
          </a:extLst>
        </xdr:cNvPr>
        <xdr:cNvSpPr txBox="1"/>
      </xdr:nvSpPr>
      <xdr:spPr>
        <a:xfrm>
          <a:off x="16226867" y="102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94963</xdr:rowOff>
    </xdr:from>
    <xdr:ext cx="469744" cy="259045"/>
    <xdr:sp macro="" textlink="">
      <xdr:nvSpPr>
        <xdr:cNvPr id="591" name="n_1mainValue【学校施設】&#10;一人当たり面積">
          <a:extLst>
            <a:ext uri="{FF2B5EF4-FFF2-40B4-BE49-F238E27FC236}">
              <a16:creationId xmlns:a16="http://schemas.microsoft.com/office/drawing/2014/main" id="{00000000-0008-0000-0E00-00004F020000}"/>
            </a:ext>
          </a:extLst>
        </xdr:cNvPr>
        <xdr:cNvSpPr txBox="1"/>
      </xdr:nvSpPr>
      <xdr:spPr>
        <a:xfrm>
          <a:off x="18561127" y="10656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98544</xdr:rowOff>
    </xdr:from>
    <xdr:ext cx="469744" cy="259045"/>
    <xdr:sp macro="" textlink="">
      <xdr:nvSpPr>
        <xdr:cNvPr id="592" name="n_2mainValue【学校施設】&#10;一人当たり面積">
          <a:extLst>
            <a:ext uri="{FF2B5EF4-FFF2-40B4-BE49-F238E27FC236}">
              <a16:creationId xmlns:a16="http://schemas.microsoft.com/office/drawing/2014/main" id="{00000000-0008-0000-0E00-000050020000}"/>
            </a:ext>
          </a:extLst>
        </xdr:cNvPr>
        <xdr:cNvSpPr txBox="1"/>
      </xdr:nvSpPr>
      <xdr:spPr>
        <a:xfrm>
          <a:off x="17776267" y="1065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101211</xdr:rowOff>
    </xdr:from>
    <xdr:ext cx="469744" cy="259045"/>
    <xdr:sp macro="" textlink="">
      <xdr:nvSpPr>
        <xdr:cNvPr id="593" name="n_3mainValue【学校施設】&#10;一人当たり面積">
          <a:extLst>
            <a:ext uri="{FF2B5EF4-FFF2-40B4-BE49-F238E27FC236}">
              <a16:creationId xmlns:a16="http://schemas.microsoft.com/office/drawing/2014/main" id="{00000000-0008-0000-0E00-000051020000}"/>
            </a:ext>
          </a:extLst>
        </xdr:cNvPr>
        <xdr:cNvSpPr txBox="1"/>
      </xdr:nvSpPr>
      <xdr:spPr>
        <a:xfrm>
          <a:off x="17001567" y="1066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106849</xdr:rowOff>
    </xdr:from>
    <xdr:ext cx="469744" cy="259045"/>
    <xdr:sp macro="" textlink="">
      <xdr:nvSpPr>
        <xdr:cNvPr id="594" name="n_4mainValue【学校施設】&#10;一人当たり面積">
          <a:extLst>
            <a:ext uri="{FF2B5EF4-FFF2-40B4-BE49-F238E27FC236}">
              <a16:creationId xmlns:a16="http://schemas.microsoft.com/office/drawing/2014/main" id="{00000000-0008-0000-0E00-000052020000}"/>
            </a:ext>
          </a:extLst>
        </xdr:cNvPr>
        <xdr:cNvSpPr txBox="1"/>
      </xdr:nvSpPr>
      <xdr:spPr>
        <a:xfrm>
          <a:off x="16226867" y="1066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00000000-0008-0000-0E00-000053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00000000-0008-0000-0E00-000054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00000000-0008-0000-0E00-000055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00000000-0008-0000-0E00-000056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5" name="正方形/長方形 604">
          <a:extLst>
            <a:ext uri="{FF2B5EF4-FFF2-40B4-BE49-F238E27FC236}">
              <a16:creationId xmlns:a16="http://schemas.microsoft.com/office/drawing/2014/main" id="{00000000-0008-0000-0E00-00005D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6" name="正方形/長方形 605">
          <a:extLst>
            <a:ext uri="{FF2B5EF4-FFF2-40B4-BE49-F238E27FC236}">
              <a16:creationId xmlns:a16="http://schemas.microsoft.com/office/drawing/2014/main" id="{00000000-0008-0000-0E00-00005E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公民館】&#10;有形固定資産減価償却率グラフ枠">
          <a:extLst>
            <a:ext uri="{FF2B5EF4-FFF2-40B4-BE49-F238E27FC236}">
              <a16:creationId xmlns:a16="http://schemas.microsoft.com/office/drawing/2014/main" id="{00000000-0008-0000-0E00-00007B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115388</xdr:rowOff>
    </xdr:from>
    <xdr:to>
      <xdr:col>85</xdr:col>
      <xdr:colOff>126364</xdr:colOff>
      <xdr:row>109</xdr:row>
      <xdr:rowOff>35379</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flipV="1">
          <a:off x="14375764" y="16879388"/>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7" name="【公民館】&#10;有形固定資産減価償却率最小値テキスト">
          <a:extLst>
            <a:ext uri="{FF2B5EF4-FFF2-40B4-BE49-F238E27FC236}">
              <a16:creationId xmlns:a16="http://schemas.microsoft.com/office/drawing/2014/main" id="{00000000-0008-0000-0E00-00007D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62065</xdr:rowOff>
    </xdr:from>
    <xdr:ext cx="405111" cy="259045"/>
    <xdr:sp macro="" textlink="">
      <xdr:nvSpPr>
        <xdr:cNvPr id="639" name="【公民館】&#10;有形固定資産減価償却率最大値テキスト">
          <a:extLst>
            <a:ext uri="{FF2B5EF4-FFF2-40B4-BE49-F238E27FC236}">
              <a16:creationId xmlns:a16="http://schemas.microsoft.com/office/drawing/2014/main" id="{00000000-0008-0000-0E00-00007F020000}"/>
            </a:ext>
          </a:extLst>
        </xdr:cNvPr>
        <xdr:cNvSpPr txBox="1"/>
      </xdr:nvSpPr>
      <xdr:spPr>
        <a:xfrm>
          <a:off x="14414500" y="16658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115388</xdr:rowOff>
    </xdr:from>
    <xdr:to>
      <xdr:col>86</xdr:col>
      <xdr:colOff>25400</xdr:colOff>
      <xdr:row>100</xdr:row>
      <xdr:rowOff>115388</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4287500" y="16879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641" name="【公民館】&#10;有形固定資産減価償却率平均値テキスト">
          <a:extLst>
            <a:ext uri="{FF2B5EF4-FFF2-40B4-BE49-F238E27FC236}">
              <a16:creationId xmlns:a16="http://schemas.microsoft.com/office/drawing/2014/main" id="{00000000-0008-0000-0E00-000081020000}"/>
            </a:ext>
          </a:extLst>
        </xdr:cNvPr>
        <xdr:cNvSpPr txBox="1"/>
      </xdr:nvSpPr>
      <xdr:spPr>
        <a:xfrm>
          <a:off x="14414500" y="17803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4325600" y="1782463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28666</xdr:rowOff>
    </xdr:from>
    <xdr:to>
      <xdr:col>81</xdr:col>
      <xdr:colOff>101600</xdr:colOff>
      <xdr:row>106</xdr:row>
      <xdr:rowOff>130266</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3578840" y="177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2804140" y="17745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2029440" y="177174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123371</xdr:rowOff>
    </xdr:from>
    <xdr:to>
      <xdr:col>67</xdr:col>
      <xdr:colOff>101600</xdr:colOff>
      <xdr:row>106</xdr:row>
      <xdr:rowOff>53521</xdr:rowOff>
    </xdr:to>
    <xdr:sp macro=""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1231880" y="177255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111942</xdr:rowOff>
    </xdr:from>
    <xdr:to>
      <xdr:col>81</xdr:col>
      <xdr:colOff>101600</xdr:colOff>
      <xdr:row>106</xdr:row>
      <xdr:rowOff>42092</xdr:rowOff>
    </xdr:to>
    <xdr:sp macro="" textlink="">
      <xdr:nvSpPr>
        <xdr:cNvPr id="652" name="楕円 651">
          <a:extLst>
            <a:ext uri="{FF2B5EF4-FFF2-40B4-BE49-F238E27FC236}">
              <a16:creationId xmlns:a16="http://schemas.microsoft.com/office/drawing/2014/main" id="{00000000-0008-0000-0E00-00008C020000}"/>
            </a:ext>
          </a:extLst>
        </xdr:cNvPr>
        <xdr:cNvSpPr/>
      </xdr:nvSpPr>
      <xdr:spPr>
        <a:xfrm>
          <a:off x="13578840" y="17714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105411</xdr:rowOff>
    </xdr:from>
    <xdr:to>
      <xdr:col>76</xdr:col>
      <xdr:colOff>165100</xdr:colOff>
      <xdr:row>106</xdr:row>
      <xdr:rowOff>35561</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2804140" y="17707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156211</xdr:rowOff>
    </xdr:from>
    <xdr:to>
      <xdr:col>81</xdr:col>
      <xdr:colOff>50800</xdr:colOff>
      <xdr:row>105</xdr:row>
      <xdr:rowOff>162742</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2854940" y="17758411"/>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113574</xdr:rowOff>
    </xdr:from>
    <xdr:to>
      <xdr:col>72</xdr:col>
      <xdr:colOff>38100</xdr:colOff>
      <xdr:row>106</xdr:row>
      <xdr:rowOff>43724</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2029440" y="177157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156211</xdr:rowOff>
    </xdr:from>
    <xdr:to>
      <xdr:col>76</xdr:col>
      <xdr:colOff>114300</xdr:colOff>
      <xdr:row>105</xdr:row>
      <xdr:rowOff>164374</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flipV="1">
          <a:off x="12072620" y="17758411"/>
          <a:ext cx="78232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84182</xdr:rowOff>
    </xdr:from>
    <xdr:to>
      <xdr:col>67</xdr:col>
      <xdr:colOff>101600</xdr:colOff>
      <xdr:row>106</xdr:row>
      <xdr:rowOff>14332</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1231880" y="176863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134982</xdr:rowOff>
    </xdr:from>
    <xdr:to>
      <xdr:col>71</xdr:col>
      <xdr:colOff>177800</xdr:colOff>
      <xdr:row>105</xdr:row>
      <xdr:rowOff>164374</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1282680" y="17737182"/>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121393</xdr:rowOff>
    </xdr:from>
    <xdr:ext cx="405111" cy="259045"/>
    <xdr:sp macro="" textlink="">
      <xdr:nvSpPr>
        <xdr:cNvPr id="659" name="n_1aveValue【公民館】&#10;有形固定資産減価償却率">
          <a:extLst>
            <a:ext uri="{FF2B5EF4-FFF2-40B4-BE49-F238E27FC236}">
              <a16:creationId xmlns:a16="http://schemas.microsoft.com/office/drawing/2014/main" id="{00000000-0008-0000-0E00-000093020000}"/>
            </a:ext>
          </a:extLst>
        </xdr:cNvPr>
        <xdr:cNvSpPr txBox="1"/>
      </xdr:nvSpPr>
      <xdr:spPr>
        <a:xfrm>
          <a:off x="13437244" y="178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64243</xdr:rowOff>
    </xdr:from>
    <xdr:ext cx="405111" cy="259045"/>
    <xdr:sp macro="" textlink="">
      <xdr:nvSpPr>
        <xdr:cNvPr id="660" name="n_2aveValue【公民館】&#10;有形固定資産減価償却率">
          <a:extLst>
            <a:ext uri="{FF2B5EF4-FFF2-40B4-BE49-F238E27FC236}">
              <a16:creationId xmlns:a16="http://schemas.microsoft.com/office/drawing/2014/main" id="{00000000-0008-0000-0E00-000094020000}"/>
            </a:ext>
          </a:extLst>
        </xdr:cNvPr>
        <xdr:cNvSpPr txBox="1"/>
      </xdr:nvSpPr>
      <xdr:spPr>
        <a:xfrm>
          <a:off x="12675244" y="178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36484</xdr:rowOff>
    </xdr:from>
    <xdr:ext cx="405111" cy="259045"/>
    <xdr:sp macro="" textlink="">
      <xdr:nvSpPr>
        <xdr:cNvPr id="661" name="n_3aveValue【公民館】&#10;有形固定資産減価償却率">
          <a:extLst>
            <a:ext uri="{FF2B5EF4-FFF2-40B4-BE49-F238E27FC236}">
              <a16:creationId xmlns:a16="http://schemas.microsoft.com/office/drawing/2014/main" id="{00000000-0008-0000-0E00-000095020000}"/>
            </a:ext>
          </a:extLst>
        </xdr:cNvPr>
        <xdr:cNvSpPr txBox="1"/>
      </xdr:nvSpPr>
      <xdr:spPr>
        <a:xfrm>
          <a:off x="11900544" y="1780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662" name="n_4aveValue【公民館】&#10;有形固定資産減価償却率">
          <a:extLst>
            <a:ext uri="{FF2B5EF4-FFF2-40B4-BE49-F238E27FC236}">
              <a16:creationId xmlns:a16="http://schemas.microsoft.com/office/drawing/2014/main" id="{00000000-0008-0000-0E00-000096020000}"/>
            </a:ext>
          </a:extLst>
        </xdr:cNvPr>
        <xdr:cNvSpPr txBox="1"/>
      </xdr:nvSpPr>
      <xdr:spPr>
        <a:xfrm>
          <a:off x="11102984" y="17814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58619</xdr:rowOff>
    </xdr:from>
    <xdr:ext cx="405111" cy="259045"/>
    <xdr:sp macro="" textlink="">
      <xdr:nvSpPr>
        <xdr:cNvPr id="663" name="n_1mainValue【公民館】&#10;有形固定資産減価償却率">
          <a:extLst>
            <a:ext uri="{FF2B5EF4-FFF2-40B4-BE49-F238E27FC236}">
              <a16:creationId xmlns:a16="http://schemas.microsoft.com/office/drawing/2014/main" id="{00000000-0008-0000-0E00-000097020000}"/>
            </a:ext>
          </a:extLst>
        </xdr:cNvPr>
        <xdr:cNvSpPr txBox="1"/>
      </xdr:nvSpPr>
      <xdr:spPr>
        <a:xfrm>
          <a:off x="13437244" y="17493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52088</xdr:rowOff>
    </xdr:from>
    <xdr:ext cx="405111" cy="259045"/>
    <xdr:sp macro="" textlink="">
      <xdr:nvSpPr>
        <xdr:cNvPr id="664" name="n_2mainValue【公民館】&#10;有形固定資産減価償却率">
          <a:extLst>
            <a:ext uri="{FF2B5EF4-FFF2-40B4-BE49-F238E27FC236}">
              <a16:creationId xmlns:a16="http://schemas.microsoft.com/office/drawing/2014/main" id="{00000000-0008-0000-0E00-000098020000}"/>
            </a:ext>
          </a:extLst>
        </xdr:cNvPr>
        <xdr:cNvSpPr txBox="1"/>
      </xdr:nvSpPr>
      <xdr:spPr>
        <a:xfrm>
          <a:off x="12675244" y="17486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60251</xdr:rowOff>
    </xdr:from>
    <xdr:ext cx="405111" cy="259045"/>
    <xdr:sp macro="" textlink="">
      <xdr:nvSpPr>
        <xdr:cNvPr id="665" name="n_3mainValue【公民館】&#10;有形固定資産減価償却率">
          <a:extLst>
            <a:ext uri="{FF2B5EF4-FFF2-40B4-BE49-F238E27FC236}">
              <a16:creationId xmlns:a16="http://schemas.microsoft.com/office/drawing/2014/main" id="{00000000-0008-0000-0E00-000099020000}"/>
            </a:ext>
          </a:extLst>
        </xdr:cNvPr>
        <xdr:cNvSpPr txBox="1"/>
      </xdr:nvSpPr>
      <xdr:spPr>
        <a:xfrm>
          <a:off x="11900544" y="1749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30859</xdr:rowOff>
    </xdr:from>
    <xdr:ext cx="405111" cy="259045"/>
    <xdr:sp macro="" textlink="">
      <xdr:nvSpPr>
        <xdr:cNvPr id="666" name="n_4mainValue【公民館】&#10;有形固定資産減価償却率">
          <a:extLst>
            <a:ext uri="{FF2B5EF4-FFF2-40B4-BE49-F238E27FC236}">
              <a16:creationId xmlns:a16="http://schemas.microsoft.com/office/drawing/2014/main" id="{00000000-0008-0000-0E00-00009A020000}"/>
            </a:ext>
          </a:extLst>
        </xdr:cNvPr>
        <xdr:cNvSpPr txBox="1"/>
      </xdr:nvSpPr>
      <xdr:spPr>
        <a:xfrm>
          <a:off x="11102984" y="1746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5" name="【公民館】&#10;一人当たり面積グラフ枠">
          <a:extLst>
            <a:ext uri="{FF2B5EF4-FFF2-40B4-BE49-F238E27FC236}">
              <a16:creationId xmlns:a16="http://schemas.microsoft.com/office/drawing/2014/main" id="{00000000-0008-0000-0E00-0000AD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101346</xdr:rowOff>
    </xdr:from>
    <xdr:to>
      <xdr:col>116</xdr:col>
      <xdr:colOff>62864</xdr:colOff>
      <xdr:row>107</xdr:row>
      <xdr:rowOff>110489</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flipV="1">
          <a:off x="19509104" y="16865346"/>
          <a:ext cx="0" cy="118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687" name="【公民館】&#10;一人当たり面積最小値テキスト">
          <a:extLst>
            <a:ext uri="{FF2B5EF4-FFF2-40B4-BE49-F238E27FC236}">
              <a16:creationId xmlns:a16="http://schemas.microsoft.com/office/drawing/2014/main" id="{00000000-0008-0000-0E00-0000AF020000}"/>
            </a:ext>
          </a:extLst>
        </xdr:cNvPr>
        <xdr:cNvSpPr txBox="1"/>
      </xdr:nvSpPr>
      <xdr:spPr>
        <a:xfrm>
          <a:off x="19547840" y="1805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9443700" y="180479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48023</xdr:rowOff>
    </xdr:from>
    <xdr:ext cx="469744" cy="259045"/>
    <xdr:sp macro="" textlink="">
      <xdr:nvSpPr>
        <xdr:cNvPr id="689" name="【公民館】&#10;一人当たり面積最大値テキスト">
          <a:extLst>
            <a:ext uri="{FF2B5EF4-FFF2-40B4-BE49-F238E27FC236}">
              <a16:creationId xmlns:a16="http://schemas.microsoft.com/office/drawing/2014/main" id="{00000000-0008-0000-0E00-0000B1020000}"/>
            </a:ext>
          </a:extLst>
        </xdr:cNvPr>
        <xdr:cNvSpPr txBox="1"/>
      </xdr:nvSpPr>
      <xdr:spPr>
        <a:xfrm>
          <a:off x="19547840" y="1664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101346</xdr:rowOff>
    </xdr:from>
    <xdr:to>
      <xdr:col>116</xdr:col>
      <xdr:colOff>152400</xdr:colOff>
      <xdr:row>100</xdr:row>
      <xdr:rowOff>101346</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9443700" y="168653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119270</xdr:rowOff>
    </xdr:from>
    <xdr:ext cx="469744" cy="259045"/>
    <xdr:sp macro="" textlink="">
      <xdr:nvSpPr>
        <xdr:cNvPr id="691" name="【公民館】&#10;一人当たり面積平均値テキスト">
          <a:extLst>
            <a:ext uri="{FF2B5EF4-FFF2-40B4-BE49-F238E27FC236}">
              <a16:creationId xmlns:a16="http://schemas.microsoft.com/office/drawing/2014/main" id="{00000000-0008-0000-0E00-0000B3020000}"/>
            </a:ext>
          </a:extLst>
        </xdr:cNvPr>
        <xdr:cNvSpPr txBox="1"/>
      </xdr:nvSpPr>
      <xdr:spPr>
        <a:xfrm>
          <a:off x="19547840" y="17721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140843</xdr:rowOff>
    </xdr:from>
    <xdr:to>
      <xdr:col>116</xdr:col>
      <xdr:colOff>114300</xdr:colOff>
      <xdr:row>106</xdr:row>
      <xdr:rowOff>70993</xdr:rowOff>
    </xdr:to>
    <xdr:sp macro="" textlink="">
      <xdr:nvSpPr>
        <xdr:cNvPr id="692" name="フローチャート: 判断 691">
          <a:extLst>
            <a:ext uri="{FF2B5EF4-FFF2-40B4-BE49-F238E27FC236}">
              <a16:creationId xmlns:a16="http://schemas.microsoft.com/office/drawing/2014/main" id="{00000000-0008-0000-0E00-0000B4020000}"/>
            </a:ext>
          </a:extLst>
        </xdr:cNvPr>
        <xdr:cNvSpPr/>
      </xdr:nvSpPr>
      <xdr:spPr>
        <a:xfrm>
          <a:off x="19458940" y="177430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140272</xdr:rowOff>
    </xdr:from>
    <xdr:to>
      <xdr:col>112</xdr:col>
      <xdr:colOff>38100</xdr:colOff>
      <xdr:row>106</xdr:row>
      <xdr:rowOff>70422</xdr:rowOff>
    </xdr:to>
    <xdr:sp macro="" textlink="">
      <xdr:nvSpPr>
        <xdr:cNvPr id="693" name="フローチャート: 判断 692">
          <a:extLst>
            <a:ext uri="{FF2B5EF4-FFF2-40B4-BE49-F238E27FC236}">
              <a16:creationId xmlns:a16="http://schemas.microsoft.com/office/drawing/2014/main" id="{00000000-0008-0000-0E00-0000B5020000}"/>
            </a:ext>
          </a:extLst>
        </xdr:cNvPr>
        <xdr:cNvSpPr/>
      </xdr:nvSpPr>
      <xdr:spPr>
        <a:xfrm>
          <a:off x="18735040" y="177424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125413</xdr:rowOff>
    </xdr:from>
    <xdr:to>
      <xdr:col>107</xdr:col>
      <xdr:colOff>101600</xdr:colOff>
      <xdr:row>106</xdr:row>
      <xdr:rowOff>55563</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17937480" y="17727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136271</xdr:rowOff>
    </xdr:from>
    <xdr:to>
      <xdr:col>102</xdr:col>
      <xdr:colOff>165100</xdr:colOff>
      <xdr:row>106</xdr:row>
      <xdr:rowOff>66421</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17162780" y="177384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130556</xdr:rowOff>
    </xdr:from>
    <xdr:to>
      <xdr:col>98</xdr:col>
      <xdr:colOff>38100</xdr:colOff>
      <xdr:row>106</xdr:row>
      <xdr:rowOff>60706</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16388080" y="177327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7683</xdr:rowOff>
    </xdr:from>
    <xdr:to>
      <xdr:col>112</xdr:col>
      <xdr:colOff>38100</xdr:colOff>
      <xdr:row>105</xdr:row>
      <xdr:rowOff>109283</xdr:rowOff>
    </xdr:to>
    <xdr:sp macro="" textlink="">
      <xdr:nvSpPr>
        <xdr:cNvPr id="702" name="楕円 701">
          <a:extLst>
            <a:ext uri="{FF2B5EF4-FFF2-40B4-BE49-F238E27FC236}">
              <a16:creationId xmlns:a16="http://schemas.microsoft.com/office/drawing/2014/main" id="{00000000-0008-0000-0E00-0000BE020000}"/>
            </a:ext>
          </a:extLst>
        </xdr:cNvPr>
        <xdr:cNvSpPr/>
      </xdr:nvSpPr>
      <xdr:spPr>
        <a:xfrm>
          <a:off x="18735040" y="176098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15684</xdr:rowOff>
    </xdr:from>
    <xdr:to>
      <xdr:col>107</xdr:col>
      <xdr:colOff>101600</xdr:colOff>
      <xdr:row>105</xdr:row>
      <xdr:rowOff>117284</xdr:rowOff>
    </xdr:to>
    <xdr:sp macro="" textlink="">
      <xdr:nvSpPr>
        <xdr:cNvPr id="703" name="楕円 702">
          <a:extLst>
            <a:ext uri="{FF2B5EF4-FFF2-40B4-BE49-F238E27FC236}">
              <a16:creationId xmlns:a16="http://schemas.microsoft.com/office/drawing/2014/main" id="{00000000-0008-0000-0E00-0000BF020000}"/>
            </a:ext>
          </a:extLst>
        </xdr:cNvPr>
        <xdr:cNvSpPr/>
      </xdr:nvSpPr>
      <xdr:spPr>
        <a:xfrm>
          <a:off x="17937480" y="1761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58483</xdr:rowOff>
    </xdr:from>
    <xdr:to>
      <xdr:col>111</xdr:col>
      <xdr:colOff>177800</xdr:colOff>
      <xdr:row>105</xdr:row>
      <xdr:rowOff>66484</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flipV="1">
          <a:off x="17988280" y="17660683"/>
          <a:ext cx="78994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21400</xdr:rowOff>
    </xdr:from>
    <xdr:to>
      <xdr:col>102</xdr:col>
      <xdr:colOff>165100</xdr:colOff>
      <xdr:row>105</xdr:row>
      <xdr:rowOff>123000</xdr:rowOff>
    </xdr:to>
    <xdr:sp macro="" textlink="">
      <xdr:nvSpPr>
        <xdr:cNvPr id="705" name="楕円 704">
          <a:extLst>
            <a:ext uri="{FF2B5EF4-FFF2-40B4-BE49-F238E27FC236}">
              <a16:creationId xmlns:a16="http://schemas.microsoft.com/office/drawing/2014/main" id="{00000000-0008-0000-0E00-0000C1020000}"/>
            </a:ext>
          </a:extLst>
        </xdr:cNvPr>
        <xdr:cNvSpPr/>
      </xdr:nvSpPr>
      <xdr:spPr>
        <a:xfrm>
          <a:off x="17162780" y="1762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66484</xdr:rowOff>
    </xdr:from>
    <xdr:to>
      <xdr:col>107</xdr:col>
      <xdr:colOff>50800</xdr:colOff>
      <xdr:row>105</xdr:row>
      <xdr:rowOff>72200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17213580" y="17668684"/>
          <a:ext cx="7747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27687</xdr:rowOff>
    </xdr:from>
    <xdr:to>
      <xdr:col>98</xdr:col>
      <xdr:colOff>38100</xdr:colOff>
      <xdr:row>105</xdr:row>
      <xdr:rowOff>129287</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16388080" y="176298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72200</xdr:rowOff>
    </xdr:from>
    <xdr:to>
      <xdr:col>102</xdr:col>
      <xdr:colOff>114300</xdr:colOff>
      <xdr:row>105</xdr:row>
      <xdr:rowOff>78487</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flipV="1">
          <a:off x="16431260" y="17674400"/>
          <a:ext cx="78232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61549</xdr:rowOff>
    </xdr:from>
    <xdr:ext cx="469744" cy="259045"/>
    <xdr:sp macro="" textlink="">
      <xdr:nvSpPr>
        <xdr:cNvPr id="709" name="n_1aveValue【公民館】&#10;一人当たり面積">
          <a:extLst>
            <a:ext uri="{FF2B5EF4-FFF2-40B4-BE49-F238E27FC236}">
              <a16:creationId xmlns:a16="http://schemas.microsoft.com/office/drawing/2014/main" id="{00000000-0008-0000-0E00-0000C5020000}"/>
            </a:ext>
          </a:extLst>
        </xdr:cNvPr>
        <xdr:cNvSpPr txBox="1"/>
      </xdr:nvSpPr>
      <xdr:spPr>
        <a:xfrm>
          <a:off x="18561127" y="1783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46690</xdr:rowOff>
    </xdr:from>
    <xdr:ext cx="469744" cy="259045"/>
    <xdr:sp macro="" textlink="">
      <xdr:nvSpPr>
        <xdr:cNvPr id="710" name="n_2aveValue【公民館】&#10;一人当たり面積">
          <a:extLst>
            <a:ext uri="{FF2B5EF4-FFF2-40B4-BE49-F238E27FC236}">
              <a16:creationId xmlns:a16="http://schemas.microsoft.com/office/drawing/2014/main" id="{00000000-0008-0000-0E00-0000C6020000}"/>
            </a:ext>
          </a:extLst>
        </xdr:cNvPr>
        <xdr:cNvSpPr txBox="1"/>
      </xdr:nvSpPr>
      <xdr:spPr>
        <a:xfrm>
          <a:off x="17776267" y="1781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57548</xdr:rowOff>
    </xdr:from>
    <xdr:ext cx="469744" cy="259045"/>
    <xdr:sp macro="" textlink="">
      <xdr:nvSpPr>
        <xdr:cNvPr id="711" name="n_3aveValue【公民館】&#10;一人当たり面積">
          <a:extLst>
            <a:ext uri="{FF2B5EF4-FFF2-40B4-BE49-F238E27FC236}">
              <a16:creationId xmlns:a16="http://schemas.microsoft.com/office/drawing/2014/main" id="{00000000-0008-0000-0E00-0000C7020000}"/>
            </a:ext>
          </a:extLst>
        </xdr:cNvPr>
        <xdr:cNvSpPr txBox="1"/>
      </xdr:nvSpPr>
      <xdr:spPr>
        <a:xfrm>
          <a:off x="17001567" y="1782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51833</xdr:rowOff>
    </xdr:from>
    <xdr:ext cx="469744" cy="259045"/>
    <xdr:sp macro="" textlink="">
      <xdr:nvSpPr>
        <xdr:cNvPr id="712" name="n_4aveValue【公民館】&#10;一人当たり面積">
          <a:extLst>
            <a:ext uri="{FF2B5EF4-FFF2-40B4-BE49-F238E27FC236}">
              <a16:creationId xmlns:a16="http://schemas.microsoft.com/office/drawing/2014/main" id="{00000000-0008-0000-0E00-0000C8020000}"/>
            </a:ext>
          </a:extLst>
        </xdr:cNvPr>
        <xdr:cNvSpPr txBox="1"/>
      </xdr:nvSpPr>
      <xdr:spPr>
        <a:xfrm>
          <a:off x="16226867" y="1782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125810</xdr:rowOff>
    </xdr:from>
    <xdr:ext cx="469744" cy="259045"/>
    <xdr:sp macro="" textlink="">
      <xdr:nvSpPr>
        <xdr:cNvPr id="713" name="n_1mainValue【公民館】&#10;一人当たり面積">
          <a:extLst>
            <a:ext uri="{FF2B5EF4-FFF2-40B4-BE49-F238E27FC236}">
              <a16:creationId xmlns:a16="http://schemas.microsoft.com/office/drawing/2014/main" id="{00000000-0008-0000-0E00-0000C9020000}"/>
            </a:ext>
          </a:extLst>
        </xdr:cNvPr>
        <xdr:cNvSpPr txBox="1"/>
      </xdr:nvSpPr>
      <xdr:spPr>
        <a:xfrm>
          <a:off x="18561127" y="1739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133811</xdr:rowOff>
    </xdr:from>
    <xdr:ext cx="469744" cy="259045"/>
    <xdr:sp macro="" textlink="">
      <xdr:nvSpPr>
        <xdr:cNvPr id="714" name="n_2mainValue【公民館】&#10;一人当たり面積">
          <a:extLst>
            <a:ext uri="{FF2B5EF4-FFF2-40B4-BE49-F238E27FC236}">
              <a16:creationId xmlns:a16="http://schemas.microsoft.com/office/drawing/2014/main" id="{00000000-0008-0000-0E00-0000CA020000}"/>
            </a:ext>
          </a:extLst>
        </xdr:cNvPr>
        <xdr:cNvSpPr txBox="1"/>
      </xdr:nvSpPr>
      <xdr:spPr>
        <a:xfrm>
          <a:off x="17776267" y="1740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139527</xdr:rowOff>
    </xdr:from>
    <xdr:ext cx="469744" cy="259045"/>
    <xdr:sp macro="" textlink="">
      <xdr:nvSpPr>
        <xdr:cNvPr id="715" name="n_3mainValue【公民館】&#10;一人当たり面積">
          <a:extLst>
            <a:ext uri="{FF2B5EF4-FFF2-40B4-BE49-F238E27FC236}">
              <a16:creationId xmlns:a16="http://schemas.microsoft.com/office/drawing/2014/main" id="{00000000-0008-0000-0E00-0000CB020000}"/>
            </a:ext>
          </a:extLst>
        </xdr:cNvPr>
        <xdr:cNvSpPr txBox="1"/>
      </xdr:nvSpPr>
      <xdr:spPr>
        <a:xfrm>
          <a:off x="17001567" y="174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145814</xdr:rowOff>
    </xdr:from>
    <xdr:ext cx="469744" cy="259045"/>
    <xdr:sp macro="" textlink="">
      <xdr:nvSpPr>
        <xdr:cNvPr id="716" name="n_4mainValue【公民館】&#10;一人当たり面積">
          <a:extLst>
            <a:ext uri="{FF2B5EF4-FFF2-40B4-BE49-F238E27FC236}">
              <a16:creationId xmlns:a16="http://schemas.microsoft.com/office/drawing/2014/main" id="{00000000-0008-0000-0E00-0000CC020000}"/>
            </a:ext>
          </a:extLst>
        </xdr:cNvPr>
        <xdr:cNvSpPr txBox="1"/>
      </xdr:nvSpPr>
      <xdr:spPr>
        <a:xfrm>
          <a:off x="16226867" y="1741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7" name="正方形/長方形 716">
          <a:extLst>
            <a:ext uri="{FF2B5EF4-FFF2-40B4-BE49-F238E27FC236}">
              <a16:creationId xmlns:a16="http://schemas.microsoft.com/office/drawing/2014/main" id="{00000000-0008-0000-0E00-0000CD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8" name="正方形/長方形 717">
          <a:extLst>
            <a:ext uri="{FF2B5EF4-FFF2-40B4-BE49-F238E27FC236}">
              <a16:creationId xmlns:a16="http://schemas.microsoft.com/office/drawing/2014/main" id="{00000000-0008-0000-0E00-0000CE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類似団体平均と比較して有形固定資産減価償却率が特に高くなっている施設は、認定こども園・保育所、橋りょう、学校施設である。</a:t>
          </a:r>
          <a:endParaRPr lang="ja-JP" altLang="ja-JP" sz="1400">
            <a:effectLst/>
          </a:endParaRPr>
        </a:p>
        <a:p>
          <a:r>
            <a:rPr kumimoji="1" lang="ja-JP" altLang="ja-JP" sz="1100">
              <a:solidFill>
                <a:schemeClr val="dk1"/>
              </a:solidFill>
              <a:effectLst/>
              <a:latin typeface="+mn-lt"/>
              <a:ea typeface="+mn-ea"/>
              <a:cs typeface="+mn-cs"/>
            </a:rPr>
            <a:t>　いずれも過去に建設された施設の老朽化が進んでいることや遊休施設数が増えてきたのが要因であり、公共施設等総合管理計画に基づき計画的に整備（除却・集約・複合化など）する必要がある。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7,938
7,883
88.13
5,422,362
5,219,054
135,206
3,513,922
3,465,790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F00-000048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flipV="1">
          <a:off x="4086225" y="9231630"/>
          <a:ext cx="0" cy="1573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F00-00004A00000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F00-00004C000000}"/>
            </a:ext>
          </a:extLst>
        </xdr:cNvPr>
        <xdr:cNvSpPr txBox="1"/>
      </xdr:nvSpPr>
      <xdr:spPr>
        <a:xfrm>
          <a:off x="4124960" y="901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4020820" y="923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93362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F00-00004E000000}"/>
            </a:ext>
          </a:extLst>
        </xdr:cNvPr>
        <xdr:cNvSpPr txBox="1"/>
      </xdr:nvSpPr>
      <xdr:spPr>
        <a:xfrm>
          <a:off x="4124960" y="10151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4036060" y="10173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3312160" y="10217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51460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1739900" y="10139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965200" y="100666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3312160" y="10754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64</xdr:row>
      <xdr:rowOff>25400</xdr:rowOff>
    </xdr:from>
    <xdr:to>
      <xdr:col>15</xdr:col>
      <xdr:colOff>101600</xdr:colOff>
      <xdr:row>64</xdr:row>
      <xdr:rowOff>127000</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25146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76200</xdr:rowOff>
    </xdr:from>
    <xdr:to>
      <xdr:col>19</xdr:col>
      <xdr:colOff>177800</xdr:colOff>
      <xdr:row>64</xdr:row>
      <xdr:rowOff>76200</xdr:rowOff>
    </xdr:to>
    <xdr:cxnSp macro="">
      <xdr:nvCxnSpPr>
        <xdr:cNvPr id="91" name="直線コネクタ 90">
          <a:extLst>
            <a:ext uri="{FF2B5EF4-FFF2-40B4-BE49-F238E27FC236}">
              <a16:creationId xmlns:a16="http://schemas.microsoft.com/office/drawing/2014/main" id="{00000000-0008-0000-0F00-00005B000000}"/>
            </a:ext>
          </a:extLst>
        </xdr:cNvPr>
        <xdr:cNvCxnSpPr/>
      </xdr:nvCxnSpPr>
      <xdr:spPr>
        <a:xfrm>
          <a:off x="2565400" y="108051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17399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76200</xdr:rowOff>
    </xdr:from>
    <xdr:to>
      <xdr:col>15</xdr:col>
      <xdr:colOff>50800</xdr:colOff>
      <xdr:row>64</xdr:row>
      <xdr:rowOff>76200</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1790700" y="108051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25400</xdr:rowOff>
    </xdr:from>
    <xdr:to>
      <xdr:col>6</xdr:col>
      <xdr:colOff>38100</xdr:colOff>
      <xdr:row>64</xdr:row>
      <xdr:rowOff>127000</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965200" y="10754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76200</xdr:rowOff>
    </xdr:from>
    <xdr:to>
      <xdr:col>10</xdr:col>
      <xdr:colOff>114300</xdr:colOff>
      <xdr:row>64</xdr:row>
      <xdr:rowOff>76200</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1008380" y="108051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105427</xdr:rowOff>
    </xdr:from>
    <xdr:ext cx="405111" cy="259045"/>
    <xdr:sp macro="" textlink="">
      <xdr:nvSpPr>
        <xdr:cNvPr id="96" name="n_1aveValue【体育館・プール】&#10;有形固定資産減価償却率">
          <a:extLst>
            <a:ext uri="{FF2B5EF4-FFF2-40B4-BE49-F238E27FC236}">
              <a16:creationId xmlns:a16="http://schemas.microsoft.com/office/drawing/2014/main" id="{00000000-0008-0000-0F00-000060000000}"/>
            </a:ext>
          </a:extLst>
        </xdr:cNvPr>
        <xdr:cNvSpPr txBox="1"/>
      </xdr:nvSpPr>
      <xdr:spPr>
        <a:xfrm>
          <a:off x="317056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97" name="n_2aveValue【体育館・プール】&#10;有形固定資産減価償却率">
          <a:extLst>
            <a:ext uri="{FF2B5EF4-FFF2-40B4-BE49-F238E27FC236}">
              <a16:creationId xmlns:a16="http://schemas.microsoft.com/office/drawing/2014/main" id="{00000000-0008-0000-0F00-000061000000}"/>
            </a:ext>
          </a:extLst>
        </xdr:cNvPr>
        <xdr:cNvSpPr txBox="1"/>
      </xdr:nvSpPr>
      <xdr:spPr>
        <a:xfrm>
          <a:off x="23857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27322</xdr:rowOff>
    </xdr:from>
    <xdr:ext cx="405111" cy="259045"/>
    <xdr:sp macro="" textlink="">
      <xdr:nvSpPr>
        <xdr:cNvPr id="98" name="n_3aveValue【体育館・プール】&#10;有形固定資産減価償却率">
          <a:extLst>
            <a:ext uri="{FF2B5EF4-FFF2-40B4-BE49-F238E27FC236}">
              <a16:creationId xmlns:a16="http://schemas.microsoft.com/office/drawing/2014/main" id="{00000000-0008-0000-0F00-000062000000}"/>
            </a:ext>
          </a:extLst>
        </xdr:cNvPr>
        <xdr:cNvSpPr txBox="1"/>
      </xdr:nvSpPr>
      <xdr:spPr>
        <a:xfrm>
          <a:off x="161100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126382</xdr:rowOff>
    </xdr:from>
    <xdr:ext cx="405111" cy="259045"/>
    <xdr:sp macro="" textlink="">
      <xdr:nvSpPr>
        <xdr:cNvPr id="99" name="n_4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83630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100" name="n_1main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313824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101" name="n_2main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235338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118127</xdr:rowOff>
    </xdr:from>
    <xdr:ext cx="469744" cy="259045"/>
    <xdr:sp macro="" textlink="">
      <xdr:nvSpPr>
        <xdr:cNvPr id="102" name="n_3main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157868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64</xdr:row>
      <xdr:rowOff>118127</xdr:rowOff>
    </xdr:from>
    <xdr:ext cx="469744" cy="259045"/>
    <xdr:sp macro="" textlink="">
      <xdr:nvSpPr>
        <xdr:cNvPr id="103" name="n_4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80398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00000000-0008-0000-0F00-000068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00000000-0008-0000-0F00-000069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00000000-0008-0000-0F00-00006A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17" name="テキスト ボックス 116">
          <a:extLst>
            <a:ext uri="{FF2B5EF4-FFF2-40B4-BE49-F238E27FC236}">
              <a16:creationId xmlns:a16="http://schemas.microsoft.com/office/drawing/2014/main" id="{00000000-0008-0000-0F00-000075000000}"/>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a:extLst>
            <a:ext uri="{FF2B5EF4-FFF2-40B4-BE49-F238E27FC236}">
              <a16:creationId xmlns:a16="http://schemas.microsoft.com/office/drawing/2014/main" id="{00000000-0008-0000-0F00-00007C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flipV="1">
          <a:off x="9219565" y="9340901"/>
          <a:ext cx="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6" name="【体育館・プール】&#10;一人当たり面積最小値テキスト">
          <a:extLst>
            <a:ext uri="{FF2B5EF4-FFF2-40B4-BE49-F238E27FC236}">
              <a16:creationId xmlns:a16="http://schemas.microsoft.com/office/drawing/2014/main" id="{00000000-0008-0000-0F00-00007E000000}"/>
            </a:ext>
          </a:extLst>
        </xdr:cNvPr>
        <xdr:cNvSpPr txBox="1"/>
      </xdr:nvSpPr>
      <xdr:spPr>
        <a:xfrm>
          <a:off x="9258300" y="107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9154160" y="10725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128" name="【体育館・プール】&#10;一人当たり面積最大値テキスト">
          <a:extLst>
            <a:ext uri="{FF2B5EF4-FFF2-40B4-BE49-F238E27FC236}">
              <a16:creationId xmlns:a16="http://schemas.microsoft.com/office/drawing/2014/main" id="{00000000-0008-0000-0F00-000080000000}"/>
            </a:ext>
          </a:extLst>
        </xdr:cNvPr>
        <xdr:cNvSpPr txBox="1"/>
      </xdr:nvSpPr>
      <xdr:spPr>
        <a:xfrm>
          <a:off x="9258300" y="911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9154160" y="9340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70731</xdr:rowOff>
    </xdr:from>
    <xdr:ext cx="469744" cy="259045"/>
    <xdr:sp macro="" textlink="">
      <xdr:nvSpPr>
        <xdr:cNvPr id="130" name="【体育館・プール】&#10;一人当たり面積平均値テキスト">
          <a:extLst>
            <a:ext uri="{FF2B5EF4-FFF2-40B4-BE49-F238E27FC236}">
              <a16:creationId xmlns:a16="http://schemas.microsoft.com/office/drawing/2014/main" id="{00000000-0008-0000-0F00-000082000000}"/>
            </a:ext>
          </a:extLst>
        </xdr:cNvPr>
        <xdr:cNvSpPr txBox="1"/>
      </xdr:nvSpPr>
      <xdr:spPr>
        <a:xfrm>
          <a:off x="9258300" y="1029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131" name="フローチャート: 判断 130">
          <a:extLst>
            <a:ext uri="{FF2B5EF4-FFF2-40B4-BE49-F238E27FC236}">
              <a16:creationId xmlns:a16="http://schemas.microsoft.com/office/drawing/2014/main" id="{00000000-0008-0000-0F00-000083000000}"/>
            </a:ext>
          </a:extLst>
        </xdr:cNvPr>
        <xdr:cNvSpPr/>
      </xdr:nvSpPr>
      <xdr:spPr>
        <a:xfrm>
          <a:off x="9192260" y="10318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132" name="フローチャート: 判断 131">
          <a:extLst>
            <a:ext uri="{FF2B5EF4-FFF2-40B4-BE49-F238E27FC236}">
              <a16:creationId xmlns:a16="http://schemas.microsoft.com/office/drawing/2014/main" id="{00000000-0008-0000-0F00-000084000000}"/>
            </a:ext>
          </a:extLst>
        </xdr:cNvPr>
        <xdr:cNvSpPr/>
      </xdr:nvSpPr>
      <xdr:spPr>
        <a:xfrm>
          <a:off x="8445500" y="10344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133" name="フローチャート: 判断 132">
          <a:extLst>
            <a:ext uri="{FF2B5EF4-FFF2-40B4-BE49-F238E27FC236}">
              <a16:creationId xmlns:a16="http://schemas.microsoft.com/office/drawing/2014/main" id="{00000000-0008-0000-0F00-000085000000}"/>
            </a:ext>
          </a:extLst>
        </xdr:cNvPr>
        <xdr:cNvSpPr/>
      </xdr:nvSpPr>
      <xdr:spPr>
        <a:xfrm>
          <a:off x="7670800" y="103590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134" name="フローチャート: 判断 133">
          <a:extLst>
            <a:ext uri="{FF2B5EF4-FFF2-40B4-BE49-F238E27FC236}">
              <a16:creationId xmlns:a16="http://schemas.microsoft.com/office/drawing/2014/main" id="{00000000-0008-0000-0F00-000086000000}"/>
            </a:ext>
          </a:extLst>
        </xdr:cNvPr>
        <xdr:cNvSpPr/>
      </xdr:nvSpPr>
      <xdr:spPr>
        <a:xfrm>
          <a:off x="6873240" y="103530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135" name="フローチャート: 判断 134">
          <a:extLst>
            <a:ext uri="{FF2B5EF4-FFF2-40B4-BE49-F238E27FC236}">
              <a16:creationId xmlns:a16="http://schemas.microsoft.com/office/drawing/2014/main" id="{00000000-0008-0000-0F00-000087000000}"/>
            </a:ext>
          </a:extLst>
        </xdr:cNvPr>
        <xdr:cNvSpPr/>
      </xdr:nvSpPr>
      <xdr:spPr>
        <a:xfrm>
          <a:off x="6098540" y="10338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00000000-0008-0000-0F00-000088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00000000-0008-0000-0F00-000089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84989</xdr:rowOff>
    </xdr:from>
    <xdr:to>
      <xdr:col>50</xdr:col>
      <xdr:colOff>165100</xdr:colOff>
      <xdr:row>64</xdr:row>
      <xdr:rowOff>15139</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8445500" y="106463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85903</xdr:rowOff>
    </xdr:from>
    <xdr:to>
      <xdr:col>46</xdr:col>
      <xdr:colOff>38100</xdr:colOff>
      <xdr:row>64</xdr:row>
      <xdr:rowOff>16053</xdr:rowOff>
    </xdr:to>
    <xdr:sp macro="" textlink="">
      <xdr:nvSpPr>
        <xdr:cNvPr id="142" name="楕円 141">
          <a:extLst>
            <a:ext uri="{FF2B5EF4-FFF2-40B4-BE49-F238E27FC236}">
              <a16:creationId xmlns:a16="http://schemas.microsoft.com/office/drawing/2014/main" id="{00000000-0008-0000-0F00-00008E000000}"/>
            </a:ext>
          </a:extLst>
        </xdr:cNvPr>
        <xdr:cNvSpPr/>
      </xdr:nvSpPr>
      <xdr:spPr>
        <a:xfrm>
          <a:off x="7670800" y="106472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135789</xdr:rowOff>
    </xdr:from>
    <xdr:to>
      <xdr:col>50</xdr:col>
      <xdr:colOff>114300</xdr:colOff>
      <xdr:row>63</xdr:row>
      <xdr:rowOff>136703</xdr:rowOff>
    </xdr:to>
    <xdr:cxnSp macro="">
      <xdr:nvCxnSpPr>
        <xdr:cNvPr id="143" name="直線コネクタ 142">
          <a:extLst>
            <a:ext uri="{FF2B5EF4-FFF2-40B4-BE49-F238E27FC236}">
              <a16:creationId xmlns:a16="http://schemas.microsoft.com/office/drawing/2014/main" id="{00000000-0008-0000-0F00-00008F000000}"/>
            </a:ext>
          </a:extLst>
        </xdr:cNvPr>
        <xdr:cNvCxnSpPr/>
      </xdr:nvCxnSpPr>
      <xdr:spPr>
        <a:xfrm flipV="1">
          <a:off x="7713980" y="10697109"/>
          <a:ext cx="78232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86360</xdr:rowOff>
    </xdr:from>
    <xdr:to>
      <xdr:col>41</xdr:col>
      <xdr:colOff>101600</xdr:colOff>
      <xdr:row>64</xdr:row>
      <xdr:rowOff>16510</xdr:rowOff>
    </xdr:to>
    <xdr:sp macro="" textlink="">
      <xdr:nvSpPr>
        <xdr:cNvPr id="144" name="楕円 143">
          <a:extLst>
            <a:ext uri="{FF2B5EF4-FFF2-40B4-BE49-F238E27FC236}">
              <a16:creationId xmlns:a16="http://schemas.microsoft.com/office/drawing/2014/main" id="{00000000-0008-0000-0F00-000090000000}"/>
            </a:ext>
          </a:extLst>
        </xdr:cNvPr>
        <xdr:cNvSpPr/>
      </xdr:nvSpPr>
      <xdr:spPr>
        <a:xfrm>
          <a:off x="6873240" y="10647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136703</xdr:rowOff>
    </xdr:from>
    <xdr:to>
      <xdr:col>45</xdr:col>
      <xdr:colOff>177800</xdr:colOff>
      <xdr:row>63</xdr:row>
      <xdr:rowOff>137160</xdr:rowOff>
    </xdr:to>
    <xdr:cxnSp macro="">
      <xdr:nvCxnSpPr>
        <xdr:cNvPr id="145" name="直線コネクタ 144">
          <a:extLst>
            <a:ext uri="{FF2B5EF4-FFF2-40B4-BE49-F238E27FC236}">
              <a16:creationId xmlns:a16="http://schemas.microsoft.com/office/drawing/2014/main" id="{00000000-0008-0000-0F00-000091000000}"/>
            </a:ext>
          </a:extLst>
        </xdr:cNvPr>
        <xdr:cNvCxnSpPr/>
      </xdr:nvCxnSpPr>
      <xdr:spPr>
        <a:xfrm flipV="1">
          <a:off x="6924040" y="10698023"/>
          <a:ext cx="78994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86817</xdr:rowOff>
    </xdr:from>
    <xdr:to>
      <xdr:col>36</xdr:col>
      <xdr:colOff>165100</xdr:colOff>
      <xdr:row>64</xdr:row>
      <xdr:rowOff>16967</xdr:rowOff>
    </xdr:to>
    <xdr:sp macro="" textlink="">
      <xdr:nvSpPr>
        <xdr:cNvPr id="146" name="楕円 145">
          <a:extLst>
            <a:ext uri="{FF2B5EF4-FFF2-40B4-BE49-F238E27FC236}">
              <a16:creationId xmlns:a16="http://schemas.microsoft.com/office/drawing/2014/main" id="{00000000-0008-0000-0F00-000092000000}"/>
            </a:ext>
          </a:extLst>
        </xdr:cNvPr>
        <xdr:cNvSpPr/>
      </xdr:nvSpPr>
      <xdr:spPr>
        <a:xfrm>
          <a:off x="6098540" y="106481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137160</xdr:rowOff>
    </xdr:from>
    <xdr:to>
      <xdr:col>41</xdr:col>
      <xdr:colOff>50800</xdr:colOff>
      <xdr:row>63</xdr:row>
      <xdr:rowOff>137617</xdr:rowOff>
    </xdr:to>
    <xdr:cxnSp macro="">
      <xdr:nvCxnSpPr>
        <xdr:cNvPr id="147" name="直線コネクタ 146">
          <a:extLst>
            <a:ext uri="{FF2B5EF4-FFF2-40B4-BE49-F238E27FC236}">
              <a16:creationId xmlns:a16="http://schemas.microsoft.com/office/drawing/2014/main" id="{00000000-0008-0000-0F00-000093000000}"/>
            </a:ext>
          </a:extLst>
        </xdr:cNvPr>
        <xdr:cNvCxnSpPr/>
      </xdr:nvCxnSpPr>
      <xdr:spPr>
        <a:xfrm flipV="1">
          <a:off x="6149340" y="10698480"/>
          <a:ext cx="7747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65041</xdr:rowOff>
    </xdr:from>
    <xdr:ext cx="469744" cy="259045"/>
    <xdr:sp macro="" textlink="">
      <xdr:nvSpPr>
        <xdr:cNvPr id="148" name="n_1aveValue【体育館・プール】&#10;一人当たり面積">
          <a:extLst>
            <a:ext uri="{FF2B5EF4-FFF2-40B4-BE49-F238E27FC236}">
              <a16:creationId xmlns:a16="http://schemas.microsoft.com/office/drawing/2014/main" id="{00000000-0008-0000-0F00-000094000000}"/>
            </a:ext>
          </a:extLst>
        </xdr:cNvPr>
        <xdr:cNvSpPr txBox="1"/>
      </xdr:nvSpPr>
      <xdr:spPr>
        <a:xfrm>
          <a:off x="8271587" y="1012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79671</xdr:rowOff>
    </xdr:from>
    <xdr:ext cx="469744" cy="259045"/>
    <xdr:sp macro="" textlink="">
      <xdr:nvSpPr>
        <xdr:cNvPr id="149" name="n_2aveValue【体育館・プール】&#10;一人当たり面積">
          <a:extLst>
            <a:ext uri="{FF2B5EF4-FFF2-40B4-BE49-F238E27FC236}">
              <a16:creationId xmlns:a16="http://schemas.microsoft.com/office/drawing/2014/main" id="{00000000-0008-0000-0F00-000095000000}"/>
            </a:ext>
          </a:extLst>
        </xdr:cNvPr>
        <xdr:cNvSpPr txBox="1"/>
      </xdr:nvSpPr>
      <xdr:spPr>
        <a:xfrm>
          <a:off x="7509587" y="1013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73728</xdr:rowOff>
    </xdr:from>
    <xdr:ext cx="469744" cy="259045"/>
    <xdr:sp macro="" textlink="">
      <xdr:nvSpPr>
        <xdr:cNvPr id="150" name="n_3aveValue【体育館・プール】&#10;一人当たり面積">
          <a:extLst>
            <a:ext uri="{FF2B5EF4-FFF2-40B4-BE49-F238E27FC236}">
              <a16:creationId xmlns:a16="http://schemas.microsoft.com/office/drawing/2014/main" id="{00000000-0008-0000-0F00-000096000000}"/>
            </a:ext>
          </a:extLst>
        </xdr:cNvPr>
        <xdr:cNvSpPr txBox="1"/>
      </xdr:nvSpPr>
      <xdr:spPr>
        <a:xfrm>
          <a:off x="6712027" y="1013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59097</xdr:rowOff>
    </xdr:from>
    <xdr:ext cx="469744" cy="259045"/>
    <xdr:sp macro="" textlink="">
      <xdr:nvSpPr>
        <xdr:cNvPr id="151" name="n_4aveValue【体育館・プール】&#10;一人当たり面積">
          <a:extLst>
            <a:ext uri="{FF2B5EF4-FFF2-40B4-BE49-F238E27FC236}">
              <a16:creationId xmlns:a16="http://schemas.microsoft.com/office/drawing/2014/main" id="{00000000-0008-0000-0F00-000097000000}"/>
            </a:ext>
          </a:extLst>
        </xdr:cNvPr>
        <xdr:cNvSpPr txBox="1"/>
      </xdr:nvSpPr>
      <xdr:spPr>
        <a:xfrm>
          <a:off x="5937327" y="1011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6266</xdr:rowOff>
    </xdr:from>
    <xdr:ext cx="469744" cy="259045"/>
    <xdr:sp macro="" textlink="">
      <xdr:nvSpPr>
        <xdr:cNvPr id="152" name="n_1mainValue【体育館・プール】&#10;一人当たり面積">
          <a:extLst>
            <a:ext uri="{FF2B5EF4-FFF2-40B4-BE49-F238E27FC236}">
              <a16:creationId xmlns:a16="http://schemas.microsoft.com/office/drawing/2014/main" id="{00000000-0008-0000-0F00-000098000000}"/>
            </a:ext>
          </a:extLst>
        </xdr:cNvPr>
        <xdr:cNvSpPr txBox="1"/>
      </xdr:nvSpPr>
      <xdr:spPr>
        <a:xfrm>
          <a:off x="8271587" y="1073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7180</xdr:rowOff>
    </xdr:from>
    <xdr:ext cx="469744" cy="259045"/>
    <xdr:sp macro="" textlink="">
      <xdr:nvSpPr>
        <xdr:cNvPr id="153" name="n_2mainValue【体育館・プール】&#10;一人当たり面積">
          <a:extLst>
            <a:ext uri="{FF2B5EF4-FFF2-40B4-BE49-F238E27FC236}">
              <a16:creationId xmlns:a16="http://schemas.microsoft.com/office/drawing/2014/main" id="{00000000-0008-0000-0F00-000099000000}"/>
            </a:ext>
          </a:extLst>
        </xdr:cNvPr>
        <xdr:cNvSpPr txBox="1"/>
      </xdr:nvSpPr>
      <xdr:spPr>
        <a:xfrm>
          <a:off x="7509587" y="1073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7637</xdr:rowOff>
    </xdr:from>
    <xdr:ext cx="469744" cy="259045"/>
    <xdr:sp macro="" textlink="">
      <xdr:nvSpPr>
        <xdr:cNvPr id="154" name="n_3mainValue【体育館・プール】&#10;一人当たり面積">
          <a:extLst>
            <a:ext uri="{FF2B5EF4-FFF2-40B4-BE49-F238E27FC236}">
              <a16:creationId xmlns:a16="http://schemas.microsoft.com/office/drawing/2014/main" id="{00000000-0008-0000-0F00-00009A000000}"/>
            </a:ext>
          </a:extLst>
        </xdr:cNvPr>
        <xdr:cNvSpPr txBox="1"/>
      </xdr:nvSpPr>
      <xdr:spPr>
        <a:xfrm>
          <a:off x="67120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8094</xdr:rowOff>
    </xdr:from>
    <xdr:ext cx="469744" cy="259045"/>
    <xdr:sp macro="" textlink="">
      <xdr:nvSpPr>
        <xdr:cNvPr id="155" name="n_4mainValue【体育館・プール】&#10;一人当たり面積">
          <a:extLst>
            <a:ext uri="{FF2B5EF4-FFF2-40B4-BE49-F238E27FC236}">
              <a16:creationId xmlns:a16="http://schemas.microsoft.com/office/drawing/2014/main" id="{00000000-0008-0000-0F00-00009B000000}"/>
            </a:ext>
          </a:extLst>
        </xdr:cNvPr>
        <xdr:cNvSpPr txBox="1"/>
      </xdr:nvSpPr>
      <xdr:spPr>
        <a:xfrm>
          <a:off x="5937327" y="1073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9" name="正方形/長方形 158">
          <a:extLst>
            <a:ext uri="{FF2B5EF4-FFF2-40B4-BE49-F238E27FC236}">
              <a16:creationId xmlns:a16="http://schemas.microsoft.com/office/drawing/2014/main" id="{00000000-0008-0000-0F00-00009F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0" name="正方形/長方形 159">
          <a:extLst>
            <a:ext uri="{FF2B5EF4-FFF2-40B4-BE49-F238E27FC236}">
              <a16:creationId xmlns:a16="http://schemas.microsoft.com/office/drawing/2014/main" id="{00000000-0008-0000-0F00-0000A0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1" name="正方形/長方形 160">
          <a:extLst>
            <a:ext uri="{FF2B5EF4-FFF2-40B4-BE49-F238E27FC236}">
              <a16:creationId xmlns:a16="http://schemas.microsoft.com/office/drawing/2014/main" id="{00000000-0008-0000-0F00-0000A1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a:extLst>
            <a:ext uri="{FF2B5EF4-FFF2-40B4-BE49-F238E27FC236}">
              <a16:creationId xmlns:a16="http://schemas.microsoft.com/office/drawing/2014/main" id="{00000000-0008-0000-0F00-0000B300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flipV="1">
          <a:off x="4086225" y="13100684"/>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1" name="【福祉施設】&#10;有形固定資産減価償却率最小値テキスト">
          <a:extLst>
            <a:ext uri="{FF2B5EF4-FFF2-40B4-BE49-F238E27FC236}">
              <a16:creationId xmlns:a16="http://schemas.microsoft.com/office/drawing/2014/main" id="{00000000-0008-0000-0F00-0000B500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83" name="【福祉施設】&#10;有形固定資産減価償却率最大値テキスト">
          <a:extLst>
            <a:ext uri="{FF2B5EF4-FFF2-40B4-BE49-F238E27FC236}">
              <a16:creationId xmlns:a16="http://schemas.microsoft.com/office/drawing/2014/main" id="{00000000-0008-0000-0F00-0000B7000000}"/>
            </a:ext>
          </a:extLst>
        </xdr:cNvPr>
        <xdr:cNvSpPr txBox="1"/>
      </xdr:nvSpPr>
      <xdr:spPr>
        <a:xfrm>
          <a:off x="4124960" y="12883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4020820" y="131006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89552</xdr:rowOff>
    </xdr:from>
    <xdr:ext cx="405111" cy="259045"/>
    <xdr:sp macro="" textlink="">
      <xdr:nvSpPr>
        <xdr:cNvPr id="185" name="【福祉施設】&#10;有形固定資産減価償却率平均値テキスト">
          <a:extLst>
            <a:ext uri="{FF2B5EF4-FFF2-40B4-BE49-F238E27FC236}">
              <a16:creationId xmlns:a16="http://schemas.microsoft.com/office/drawing/2014/main" id="{00000000-0008-0000-0F00-0000B9000000}"/>
            </a:ext>
          </a:extLst>
        </xdr:cNvPr>
        <xdr:cNvSpPr txBox="1"/>
      </xdr:nvSpPr>
      <xdr:spPr>
        <a:xfrm>
          <a:off x="4124960" y="13668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186" name="フローチャート: 判断 185">
          <a:extLst>
            <a:ext uri="{FF2B5EF4-FFF2-40B4-BE49-F238E27FC236}">
              <a16:creationId xmlns:a16="http://schemas.microsoft.com/office/drawing/2014/main" id="{00000000-0008-0000-0F00-0000BA000000}"/>
            </a:ext>
          </a:extLst>
        </xdr:cNvPr>
        <xdr:cNvSpPr/>
      </xdr:nvSpPr>
      <xdr:spPr>
        <a:xfrm>
          <a:off x="403606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87" name="フローチャート: 判断 186">
          <a:extLst>
            <a:ext uri="{FF2B5EF4-FFF2-40B4-BE49-F238E27FC236}">
              <a16:creationId xmlns:a16="http://schemas.microsoft.com/office/drawing/2014/main" id="{00000000-0008-0000-0F00-0000BB000000}"/>
            </a:ext>
          </a:extLst>
        </xdr:cNvPr>
        <xdr:cNvSpPr/>
      </xdr:nvSpPr>
      <xdr:spPr>
        <a:xfrm>
          <a:off x="3312160" y="136823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188" name="フローチャート: 判断 187">
          <a:extLst>
            <a:ext uri="{FF2B5EF4-FFF2-40B4-BE49-F238E27FC236}">
              <a16:creationId xmlns:a16="http://schemas.microsoft.com/office/drawing/2014/main" id="{00000000-0008-0000-0F00-0000BC000000}"/>
            </a:ext>
          </a:extLst>
        </xdr:cNvPr>
        <xdr:cNvSpPr/>
      </xdr:nvSpPr>
      <xdr:spPr>
        <a:xfrm>
          <a:off x="2514600" y="13682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189" name="フローチャート: 判断 188">
          <a:extLst>
            <a:ext uri="{FF2B5EF4-FFF2-40B4-BE49-F238E27FC236}">
              <a16:creationId xmlns:a16="http://schemas.microsoft.com/office/drawing/2014/main" id="{00000000-0008-0000-0F00-0000BD000000}"/>
            </a:ext>
          </a:extLst>
        </xdr:cNvPr>
        <xdr:cNvSpPr/>
      </xdr:nvSpPr>
      <xdr:spPr>
        <a:xfrm>
          <a:off x="173990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190" name="フローチャート: 判断 189">
          <a:extLst>
            <a:ext uri="{FF2B5EF4-FFF2-40B4-BE49-F238E27FC236}">
              <a16:creationId xmlns:a16="http://schemas.microsoft.com/office/drawing/2014/main" id="{00000000-0008-0000-0F00-0000BE000000}"/>
            </a:ext>
          </a:extLst>
        </xdr:cNvPr>
        <xdr:cNvSpPr/>
      </xdr:nvSpPr>
      <xdr:spPr>
        <a:xfrm>
          <a:off x="965200" y="136023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00000000-0008-0000-0F00-0000C000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00000000-0008-0000-0F00-0000C200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107314</xdr:rowOff>
    </xdr:from>
    <xdr:to>
      <xdr:col>20</xdr:col>
      <xdr:colOff>38100</xdr:colOff>
      <xdr:row>82</xdr:row>
      <xdr:rowOff>37464</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3312160" y="136861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67311</xdr:rowOff>
    </xdr:from>
    <xdr:to>
      <xdr:col>15</xdr:col>
      <xdr:colOff>101600</xdr:colOff>
      <xdr:row>81</xdr:row>
      <xdr:rowOff>168911</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2514600" y="136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118111</xdr:rowOff>
    </xdr:from>
    <xdr:to>
      <xdr:col>19</xdr:col>
      <xdr:colOff>177800</xdr:colOff>
      <xdr:row>81</xdr:row>
      <xdr:rowOff>158114</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2565400" y="13696951"/>
          <a:ext cx="78994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69214</xdr:rowOff>
    </xdr:from>
    <xdr:to>
      <xdr:col>10</xdr:col>
      <xdr:colOff>165100</xdr:colOff>
      <xdr:row>81</xdr:row>
      <xdr:rowOff>170814</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1739900" y="1364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118111</xdr:rowOff>
    </xdr:from>
    <xdr:to>
      <xdr:col>15</xdr:col>
      <xdr:colOff>50800</xdr:colOff>
      <xdr:row>81</xdr:row>
      <xdr:rowOff>120014</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flipV="1">
          <a:off x="1790700" y="13696951"/>
          <a:ext cx="7747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34925</xdr:rowOff>
    </xdr:from>
    <xdr:to>
      <xdr:col>6</xdr:col>
      <xdr:colOff>38100</xdr:colOff>
      <xdr:row>81</xdr:row>
      <xdr:rowOff>136525</xdr:rowOff>
    </xdr:to>
    <xdr:sp macro="" textlink="">
      <xdr:nvSpPr>
        <xdr:cNvPr id="201" name="楕円 200">
          <a:extLst>
            <a:ext uri="{FF2B5EF4-FFF2-40B4-BE49-F238E27FC236}">
              <a16:creationId xmlns:a16="http://schemas.microsoft.com/office/drawing/2014/main" id="{00000000-0008-0000-0F00-0000C9000000}"/>
            </a:ext>
          </a:extLst>
        </xdr:cNvPr>
        <xdr:cNvSpPr/>
      </xdr:nvSpPr>
      <xdr:spPr>
        <a:xfrm>
          <a:off x="965200" y="136137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85725</xdr:rowOff>
    </xdr:from>
    <xdr:to>
      <xdr:col>10</xdr:col>
      <xdr:colOff>114300</xdr:colOff>
      <xdr:row>81</xdr:row>
      <xdr:rowOff>120014</xdr:rowOff>
    </xdr:to>
    <xdr:cxnSp macro="">
      <xdr:nvCxnSpPr>
        <xdr:cNvPr id="202" name="直線コネクタ 201">
          <a:extLst>
            <a:ext uri="{FF2B5EF4-FFF2-40B4-BE49-F238E27FC236}">
              <a16:creationId xmlns:a16="http://schemas.microsoft.com/office/drawing/2014/main" id="{00000000-0008-0000-0F00-0000CA000000}"/>
            </a:ext>
          </a:extLst>
        </xdr:cNvPr>
        <xdr:cNvCxnSpPr/>
      </xdr:nvCxnSpPr>
      <xdr:spPr>
        <a:xfrm>
          <a:off x="1008380" y="13664565"/>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203" name="n_1aveValue【福祉施設】&#10;有形固定資産減価償却率">
          <a:extLst>
            <a:ext uri="{FF2B5EF4-FFF2-40B4-BE49-F238E27FC236}">
              <a16:creationId xmlns:a16="http://schemas.microsoft.com/office/drawing/2014/main" id="{00000000-0008-0000-0F00-0000CB000000}"/>
            </a:ext>
          </a:extLst>
        </xdr:cNvPr>
        <xdr:cNvSpPr txBox="1"/>
      </xdr:nvSpPr>
      <xdr:spPr>
        <a:xfrm>
          <a:off x="317056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204" name="n_2aveValue【福祉施設】&#10;有形固定資産減価償却率">
          <a:extLst>
            <a:ext uri="{FF2B5EF4-FFF2-40B4-BE49-F238E27FC236}">
              <a16:creationId xmlns:a16="http://schemas.microsoft.com/office/drawing/2014/main" id="{00000000-0008-0000-0F00-0000CC000000}"/>
            </a:ext>
          </a:extLst>
        </xdr:cNvPr>
        <xdr:cNvSpPr txBox="1"/>
      </xdr:nvSpPr>
      <xdr:spPr>
        <a:xfrm>
          <a:off x="2385704" y="1377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168291</xdr:rowOff>
    </xdr:from>
    <xdr:ext cx="405111" cy="259045"/>
    <xdr:sp macro="" textlink="">
      <xdr:nvSpPr>
        <xdr:cNvPr id="205" name="n_3aveValue【福祉施設】&#10;有形固定資産減価償却率">
          <a:extLst>
            <a:ext uri="{FF2B5EF4-FFF2-40B4-BE49-F238E27FC236}">
              <a16:creationId xmlns:a16="http://schemas.microsoft.com/office/drawing/2014/main" id="{00000000-0008-0000-0F00-0000CD000000}"/>
            </a:ext>
          </a:extLst>
        </xdr:cNvPr>
        <xdr:cNvSpPr txBox="1"/>
      </xdr:nvSpPr>
      <xdr:spPr>
        <a:xfrm>
          <a:off x="1611004" y="1341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141622</xdr:rowOff>
    </xdr:from>
    <xdr:ext cx="405111" cy="259045"/>
    <xdr:sp macro="" textlink="">
      <xdr:nvSpPr>
        <xdr:cNvPr id="206" name="n_4aveValue【福祉施設】&#10;有形固定資産減価償却率">
          <a:extLst>
            <a:ext uri="{FF2B5EF4-FFF2-40B4-BE49-F238E27FC236}">
              <a16:creationId xmlns:a16="http://schemas.microsoft.com/office/drawing/2014/main" id="{00000000-0008-0000-0F00-0000CE000000}"/>
            </a:ext>
          </a:extLst>
        </xdr:cNvPr>
        <xdr:cNvSpPr txBox="1"/>
      </xdr:nvSpPr>
      <xdr:spPr>
        <a:xfrm>
          <a:off x="83630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28591</xdr:rowOff>
    </xdr:from>
    <xdr:ext cx="405111" cy="259045"/>
    <xdr:sp macro="" textlink="">
      <xdr:nvSpPr>
        <xdr:cNvPr id="207" name="n_1mainValue【福祉施設】&#10;有形固定資産減価償却率">
          <a:extLst>
            <a:ext uri="{FF2B5EF4-FFF2-40B4-BE49-F238E27FC236}">
              <a16:creationId xmlns:a16="http://schemas.microsoft.com/office/drawing/2014/main" id="{00000000-0008-0000-0F00-0000CF000000}"/>
            </a:ext>
          </a:extLst>
        </xdr:cNvPr>
        <xdr:cNvSpPr txBox="1"/>
      </xdr:nvSpPr>
      <xdr:spPr>
        <a:xfrm>
          <a:off x="3170564" y="13775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13988</xdr:rowOff>
    </xdr:from>
    <xdr:ext cx="405111" cy="259045"/>
    <xdr:sp macro="" textlink="">
      <xdr:nvSpPr>
        <xdr:cNvPr id="208" name="n_2mainValue【福祉施設】&#10;有形固定資産減価償却率">
          <a:extLst>
            <a:ext uri="{FF2B5EF4-FFF2-40B4-BE49-F238E27FC236}">
              <a16:creationId xmlns:a16="http://schemas.microsoft.com/office/drawing/2014/main" id="{00000000-0008-0000-0F00-0000D0000000}"/>
            </a:ext>
          </a:extLst>
        </xdr:cNvPr>
        <xdr:cNvSpPr txBox="1"/>
      </xdr:nvSpPr>
      <xdr:spPr>
        <a:xfrm>
          <a:off x="238570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161941</xdr:rowOff>
    </xdr:from>
    <xdr:ext cx="405111" cy="259045"/>
    <xdr:sp macro="" textlink="">
      <xdr:nvSpPr>
        <xdr:cNvPr id="209" name="n_3mainValue【福祉施設】&#10;有形固定資産減価償却率">
          <a:extLst>
            <a:ext uri="{FF2B5EF4-FFF2-40B4-BE49-F238E27FC236}">
              <a16:creationId xmlns:a16="http://schemas.microsoft.com/office/drawing/2014/main" id="{00000000-0008-0000-0F00-0000D1000000}"/>
            </a:ext>
          </a:extLst>
        </xdr:cNvPr>
        <xdr:cNvSpPr txBox="1"/>
      </xdr:nvSpPr>
      <xdr:spPr>
        <a:xfrm>
          <a:off x="1611004" y="13740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127652</xdr:rowOff>
    </xdr:from>
    <xdr:ext cx="405111" cy="259045"/>
    <xdr:sp macro="" textlink="">
      <xdr:nvSpPr>
        <xdr:cNvPr id="210" name="n_4mainValue【福祉施設】&#10;有形固定資産減価償却率">
          <a:extLst>
            <a:ext uri="{FF2B5EF4-FFF2-40B4-BE49-F238E27FC236}">
              <a16:creationId xmlns:a16="http://schemas.microsoft.com/office/drawing/2014/main" id="{00000000-0008-0000-0F00-0000D2000000}"/>
            </a:ext>
          </a:extLst>
        </xdr:cNvPr>
        <xdr:cNvSpPr txBox="1"/>
      </xdr:nvSpPr>
      <xdr:spPr>
        <a:xfrm>
          <a:off x="836304" y="1370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6" name="正方形/長方形 215">
          <a:extLst>
            <a:ext uri="{FF2B5EF4-FFF2-40B4-BE49-F238E27FC236}">
              <a16:creationId xmlns:a16="http://schemas.microsoft.com/office/drawing/2014/main" id="{00000000-0008-0000-0F00-0000D800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7" name="正方形/長方形 216">
          <a:extLst>
            <a:ext uri="{FF2B5EF4-FFF2-40B4-BE49-F238E27FC236}">
              <a16:creationId xmlns:a16="http://schemas.microsoft.com/office/drawing/2014/main" id="{00000000-0008-0000-0F00-0000D900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8" name="正方形/長方形 217">
          <a:extLst>
            <a:ext uri="{FF2B5EF4-FFF2-40B4-BE49-F238E27FC236}">
              <a16:creationId xmlns:a16="http://schemas.microsoft.com/office/drawing/2014/main" id="{00000000-0008-0000-0F00-0000DA00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3" name="【福祉施設】&#10;一人当たり面積グラフ枠">
          <a:extLst>
            <a:ext uri="{FF2B5EF4-FFF2-40B4-BE49-F238E27FC236}">
              <a16:creationId xmlns:a16="http://schemas.microsoft.com/office/drawing/2014/main" id="{00000000-0008-0000-0F00-0000E900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flipV="1">
          <a:off x="9219565" y="13279755"/>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235" name="【福祉施設】&#10;一人当たり面積最小値テキスト">
          <a:extLst>
            <a:ext uri="{FF2B5EF4-FFF2-40B4-BE49-F238E27FC236}">
              <a16:creationId xmlns:a16="http://schemas.microsoft.com/office/drawing/2014/main" id="{00000000-0008-0000-0F00-0000EB000000}"/>
            </a:ext>
          </a:extLst>
        </xdr:cNvPr>
        <xdr:cNvSpPr txBox="1"/>
      </xdr:nvSpPr>
      <xdr:spPr>
        <a:xfrm>
          <a:off x="9258300" y="1453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9154160" y="145298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237" name="【福祉施設】&#10;一人当たり面積最大値テキスト">
          <a:extLst>
            <a:ext uri="{FF2B5EF4-FFF2-40B4-BE49-F238E27FC236}">
              <a16:creationId xmlns:a16="http://schemas.microsoft.com/office/drawing/2014/main" id="{00000000-0008-0000-0F00-0000ED000000}"/>
            </a:ext>
          </a:extLst>
        </xdr:cNvPr>
        <xdr:cNvSpPr txBox="1"/>
      </xdr:nvSpPr>
      <xdr:spPr>
        <a:xfrm>
          <a:off x="92583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9154160" y="13279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7256</xdr:rowOff>
    </xdr:from>
    <xdr:ext cx="469744" cy="259045"/>
    <xdr:sp macro="" textlink="">
      <xdr:nvSpPr>
        <xdr:cNvPr id="239" name="【福祉施設】&#10;一人当たり面積平均値テキスト">
          <a:extLst>
            <a:ext uri="{FF2B5EF4-FFF2-40B4-BE49-F238E27FC236}">
              <a16:creationId xmlns:a16="http://schemas.microsoft.com/office/drawing/2014/main" id="{00000000-0008-0000-0F00-0000EF000000}"/>
            </a:ext>
          </a:extLst>
        </xdr:cNvPr>
        <xdr:cNvSpPr txBox="1"/>
      </xdr:nvSpPr>
      <xdr:spPr>
        <a:xfrm>
          <a:off x="9258300" y="14256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9192260" y="142782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8445500" y="1430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7670800" y="143281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243" name="フローチャート: 判断 242">
          <a:extLst>
            <a:ext uri="{FF2B5EF4-FFF2-40B4-BE49-F238E27FC236}">
              <a16:creationId xmlns:a16="http://schemas.microsoft.com/office/drawing/2014/main" id="{00000000-0008-0000-0F00-0000F3000000}"/>
            </a:ext>
          </a:extLst>
        </xdr:cNvPr>
        <xdr:cNvSpPr/>
      </xdr:nvSpPr>
      <xdr:spPr>
        <a:xfrm>
          <a:off x="6873240" y="14339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244" name="フローチャート: 判断 243">
          <a:extLst>
            <a:ext uri="{FF2B5EF4-FFF2-40B4-BE49-F238E27FC236}">
              <a16:creationId xmlns:a16="http://schemas.microsoft.com/office/drawing/2014/main" id="{00000000-0008-0000-0F00-0000F4000000}"/>
            </a:ext>
          </a:extLst>
        </xdr:cNvPr>
        <xdr:cNvSpPr/>
      </xdr:nvSpPr>
      <xdr:spPr>
        <a:xfrm>
          <a:off x="6098540" y="143536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59689</xdr:rowOff>
    </xdr:from>
    <xdr:to>
      <xdr:col>50</xdr:col>
      <xdr:colOff>165100</xdr:colOff>
      <xdr:row>85</xdr:row>
      <xdr:rowOff>161289</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445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145796</xdr:rowOff>
    </xdr:from>
    <xdr:to>
      <xdr:col>46</xdr:col>
      <xdr:colOff>38100</xdr:colOff>
      <xdr:row>86</xdr:row>
      <xdr:rowOff>75946</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7670800" y="143951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110489</xdr:rowOff>
    </xdr:from>
    <xdr:to>
      <xdr:col>50</xdr:col>
      <xdr:colOff>114300</xdr:colOff>
      <xdr:row>86</xdr:row>
      <xdr:rowOff>25146</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7713980" y="14359889"/>
          <a:ext cx="782320" cy="8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146938</xdr:rowOff>
    </xdr:from>
    <xdr:to>
      <xdr:col>41</xdr:col>
      <xdr:colOff>101600</xdr:colOff>
      <xdr:row>86</xdr:row>
      <xdr:rowOff>77088</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6873240" y="14396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25146</xdr:rowOff>
    </xdr:from>
    <xdr:to>
      <xdr:col>45</xdr:col>
      <xdr:colOff>177800</xdr:colOff>
      <xdr:row>86</xdr:row>
      <xdr:rowOff>26288</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6924040" y="14442186"/>
          <a:ext cx="78994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130175</xdr:rowOff>
    </xdr:from>
    <xdr:to>
      <xdr:col>36</xdr:col>
      <xdr:colOff>165100</xdr:colOff>
      <xdr:row>86</xdr:row>
      <xdr:rowOff>60325</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6098540" y="14379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9525</xdr:rowOff>
    </xdr:from>
    <xdr:to>
      <xdr:col>41</xdr:col>
      <xdr:colOff>50800</xdr:colOff>
      <xdr:row>86</xdr:row>
      <xdr:rowOff>26288</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a:off x="6149340" y="14426565"/>
          <a:ext cx="7747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5605</xdr:rowOff>
    </xdr:from>
    <xdr:ext cx="469744" cy="259045"/>
    <xdr:sp macro="" textlink="">
      <xdr:nvSpPr>
        <xdr:cNvPr id="257" name="n_1aveValue【福祉施設】&#10;一人当たり面積">
          <a:extLst>
            <a:ext uri="{FF2B5EF4-FFF2-40B4-BE49-F238E27FC236}">
              <a16:creationId xmlns:a16="http://schemas.microsoft.com/office/drawing/2014/main" id="{00000000-0008-0000-0F00-000001010000}"/>
            </a:ext>
          </a:extLst>
        </xdr:cNvPr>
        <xdr:cNvSpPr txBox="1"/>
      </xdr:nvSpPr>
      <xdr:spPr>
        <a:xfrm>
          <a:off x="8271587" y="1408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25416</xdr:rowOff>
    </xdr:from>
    <xdr:ext cx="469744" cy="259045"/>
    <xdr:sp macro="" textlink="">
      <xdr:nvSpPr>
        <xdr:cNvPr id="258" name="n_2aveValue【福祉施設】&#10;一人当たり面積">
          <a:extLst>
            <a:ext uri="{FF2B5EF4-FFF2-40B4-BE49-F238E27FC236}">
              <a16:creationId xmlns:a16="http://schemas.microsoft.com/office/drawing/2014/main" id="{00000000-0008-0000-0F00-000002010000}"/>
            </a:ext>
          </a:extLst>
        </xdr:cNvPr>
        <xdr:cNvSpPr txBox="1"/>
      </xdr:nvSpPr>
      <xdr:spPr>
        <a:xfrm>
          <a:off x="7509587" y="1410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36847</xdr:rowOff>
    </xdr:from>
    <xdr:ext cx="469744" cy="259045"/>
    <xdr:sp macro="" textlink="">
      <xdr:nvSpPr>
        <xdr:cNvPr id="259" name="n_3aveValue【福祉施設】&#10;一人当たり面積">
          <a:extLst>
            <a:ext uri="{FF2B5EF4-FFF2-40B4-BE49-F238E27FC236}">
              <a16:creationId xmlns:a16="http://schemas.microsoft.com/office/drawing/2014/main" id="{00000000-0008-0000-0F00-000003010000}"/>
            </a:ext>
          </a:extLst>
        </xdr:cNvPr>
        <xdr:cNvSpPr txBox="1"/>
      </xdr:nvSpPr>
      <xdr:spPr>
        <a:xfrm>
          <a:off x="67120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50944</xdr:rowOff>
    </xdr:from>
    <xdr:ext cx="469744" cy="259045"/>
    <xdr:sp macro="" textlink="">
      <xdr:nvSpPr>
        <xdr:cNvPr id="260" name="n_4aveValue【福祉施設】&#10;一人当たり面積">
          <a:extLst>
            <a:ext uri="{FF2B5EF4-FFF2-40B4-BE49-F238E27FC236}">
              <a16:creationId xmlns:a16="http://schemas.microsoft.com/office/drawing/2014/main" id="{00000000-0008-0000-0F00-000004010000}"/>
            </a:ext>
          </a:extLst>
        </xdr:cNvPr>
        <xdr:cNvSpPr txBox="1"/>
      </xdr:nvSpPr>
      <xdr:spPr>
        <a:xfrm>
          <a:off x="5937327" y="1413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152416</xdr:rowOff>
    </xdr:from>
    <xdr:ext cx="469744" cy="259045"/>
    <xdr:sp macro="" textlink="">
      <xdr:nvSpPr>
        <xdr:cNvPr id="261" name="n_1mainValue【福祉施設】&#10;一人当たり面積">
          <a:extLst>
            <a:ext uri="{FF2B5EF4-FFF2-40B4-BE49-F238E27FC236}">
              <a16:creationId xmlns:a16="http://schemas.microsoft.com/office/drawing/2014/main" id="{00000000-0008-0000-0F00-000005010000}"/>
            </a:ext>
          </a:extLst>
        </xdr:cNvPr>
        <xdr:cNvSpPr txBox="1"/>
      </xdr:nvSpPr>
      <xdr:spPr>
        <a:xfrm>
          <a:off x="827158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67073</xdr:rowOff>
    </xdr:from>
    <xdr:ext cx="469744" cy="259045"/>
    <xdr:sp macro="" textlink="">
      <xdr:nvSpPr>
        <xdr:cNvPr id="262" name="n_2mainValue【福祉施設】&#10;一人当たり面積">
          <a:extLst>
            <a:ext uri="{FF2B5EF4-FFF2-40B4-BE49-F238E27FC236}">
              <a16:creationId xmlns:a16="http://schemas.microsoft.com/office/drawing/2014/main" id="{00000000-0008-0000-0F00-000006010000}"/>
            </a:ext>
          </a:extLst>
        </xdr:cNvPr>
        <xdr:cNvSpPr txBox="1"/>
      </xdr:nvSpPr>
      <xdr:spPr>
        <a:xfrm>
          <a:off x="7509587" y="1448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68215</xdr:rowOff>
    </xdr:from>
    <xdr:ext cx="469744" cy="259045"/>
    <xdr:sp macro="" textlink="">
      <xdr:nvSpPr>
        <xdr:cNvPr id="263" name="n_3mainValue【福祉施設】&#10;一人当たり面積">
          <a:extLst>
            <a:ext uri="{FF2B5EF4-FFF2-40B4-BE49-F238E27FC236}">
              <a16:creationId xmlns:a16="http://schemas.microsoft.com/office/drawing/2014/main" id="{00000000-0008-0000-0F00-000007010000}"/>
            </a:ext>
          </a:extLst>
        </xdr:cNvPr>
        <xdr:cNvSpPr txBox="1"/>
      </xdr:nvSpPr>
      <xdr:spPr>
        <a:xfrm>
          <a:off x="6712027" y="144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51452</xdr:rowOff>
    </xdr:from>
    <xdr:ext cx="469744" cy="259045"/>
    <xdr:sp macro="" textlink="">
      <xdr:nvSpPr>
        <xdr:cNvPr id="264" name="n_4mainValue【福祉施設】&#10;一人当たり面積">
          <a:extLst>
            <a:ext uri="{FF2B5EF4-FFF2-40B4-BE49-F238E27FC236}">
              <a16:creationId xmlns:a16="http://schemas.microsoft.com/office/drawing/2014/main" id="{00000000-0008-0000-0F00-000008010000}"/>
            </a:ext>
          </a:extLst>
        </xdr:cNvPr>
        <xdr:cNvSpPr txBox="1"/>
      </xdr:nvSpPr>
      <xdr:spPr>
        <a:xfrm>
          <a:off x="5937327" y="144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98" name="直線コネクタ 297">
          <a:extLst>
            <a:ext uri="{FF2B5EF4-FFF2-40B4-BE49-F238E27FC236}">
              <a16:creationId xmlns:a16="http://schemas.microsoft.com/office/drawing/2014/main" id="{00000000-0008-0000-0F00-00002A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4" name="【一般廃棄物処理施設】&#10;有形固定資産減価償却率グラフ枠">
          <a:extLst>
            <a:ext uri="{FF2B5EF4-FFF2-40B4-BE49-F238E27FC236}">
              <a16:creationId xmlns:a16="http://schemas.microsoft.com/office/drawing/2014/main" id="{00000000-0008-0000-0F00-000030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41</xdr:row>
      <xdr:rowOff>110490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14375764" y="55702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306" name="【一般廃棄物処理施設】&#10;有形固定資産減価償却率最小値テキスト">
          <a:extLst>
            <a:ext uri="{FF2B5EF4-FFF2-40B4-BE49-F238E27FC236}">
              <a16:creationId xmlns:a16="http://schemas.microsoft.com/office/drawing/2014/main" id="{00000000-0008-0000-0F00-000032010000}"/>
            </a:ext>
          </a:extLst>
        </xdr:cNvPr>
        <xdr:cNvSpPr txBox="1"/>
      </xdr:nvSpPr>
      <xdr:spPr>
        <a:xfrm>
          <a:off x="14414500"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4287500" y="6983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308" name="【一般廃棄物処理施設】&#10;有形固定資産減価償却率最大値テキスト">
          <a:extLst>
            <a:ext uri="{FF2B5EF4-FFF2-40B4-BE49-F238E27FC236}">
              <a16:creationId xmlns:a16="http://schemas.microsoft.com/office/drawing/2014/main" id="{00000000-0008-0000-0F00-000034010000}"/>
            </a:ext>
          </a:extLst>
        </xdr:cNvPr>
        <xdr:cNvSpPr txBox="1"/>
      </xdr:nvSpPr>
      <xdr:spPr>
        <a:xfrm>
          <a:off x="14414500" y="5353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4287500" y="557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310" name="【一般廃棄物処理施設】&#10;有形固定資産減価償却率平均値テキスト">
          <a:extLst>
            <a:ext uri="{FF2B5EF4-FFF2-40B4-BE49-F238E27FC236}">
              <a16:creationId xmlns:a16="http://schemas.microsoft.com/office/drawing/2014/main" id="{00000000-0008-0000-0F00-000036010000}"/>
            </a:ext>
          </a:extLst>
        </xdr:cNvPr>
        <xdr:cNvSpPr txBox="1"/>
      </xdr:nvSpPr>
      <xdr:spPr>
        <a:xfrm>
          <a:off x="144145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14325600" y="62433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1357884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128041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93980</xdr:rowOff>
    </xdr:from>
    <xdr:to>
      <xdr:col>72</xdr:col>
      <xdr:colOff>38100</xdr:colOff>
      <xdr:row>38</xdr:row>
      <xdr:rowOff>24130</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12029440" y="6296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315" name="フローチャート: 判断 314">
          <a:extLst>
            <a:ext uri="{FF2B5EF4-FFF2-40B4-BE49-F238E27FC236}">
              <a16:creationId xmlns:a16="http://schemas.microsoft.com/office/drawing/2014/main" id="{00000000-0008-0000-0F00-00003B010000}"/>
            </a:ext>
          </a:extLst>
        </xdr:cNvPr>
        <xdr:cNvSpPr/>
      </xdr:nvSpPr>
      <xdr:spPr>
        <a:xfrm>
          <a:off x="1123188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41</xdr:row>
      <xdr:rowOff>113030</xdr:rowOff>
    </xdr:from>
    <xdr:to>
      <xdr:col>76</xdr:col>
      <xdr:colOff>165100</xdr:colOff>
      <xdr:row>42</xdr:row>
      <xdr:rowOff>43180</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12804140" y="6986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41</xdr:row>
      <xdr:rowOff>69215</xdr:rowOff>
    </xdr:from>
    <xdr:to>
      <xdr:col>72</xdr:col>
      <xdr:colOff>38100</xdr:colOff>
      <xdr:row>41</xdr:row>
      <xdr:rowOff>170815</xdr:rowOff>
    </xdr:to>
    <xdr:sp macro="" textlink="">
      <xdr:nvSpPr>
        <xdr:cNvPr id="322" name="楕円 321">
          <a:extLst>
            <a:ext uri="{FF2B5EF4-FFF2-40B4-BE49-F238E27FC236}">
              <a16:creationId xmlns:a16="http://schemas.microsoft.com/office/drawing/2014/main" id="{00000000-0008-0000-0F00-000042010000}"/>
            </a:ext>
          </a:extLst>
        </xdr:cNvPr>
        <xdr:cNvSpPr/>
      </xdr:nvSpPr>
      <xdr:spPr>
        <a:xfrm>
          <a:off x="12029440" y="69424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120015</xdr:rowOff>
    </xdr:from>
    <xdr:to>
      <xdr:col>76</xdr:col>
      <xdr:colOff>114300</xdr:colOff>
      <xdr:row>41</xdr:row>
      <xdr:rowOff>163830</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12072620" y="6993255"/>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27305</xdr:rowOff>
    </xdr:from>
    <xdr:to>
      <xdr:col>67</xdr:col>
      <xdr:colOff>101600</xdr:colOff>
      <xdr:row>41</xdr:row>
      <xdr:rowOff>128905</xdr:rowOff>
    </xdr:to>
    <xdr:sp macro="" textlink="">
      <xdr:nvSpPr>
        <xdr:cNvPr id="324" name="楕円 323">
          <a:extLst>
            <a:ext uri="{FF2B5EF4-FFF2-40B4-BE49-F238E27FC236}">
              <a16:creationId xmlns:a16="http://schemas.microsoft.com/office/drawing/2014/main" id="{00000000-0008-0000-0F00-000044010000}"/>
            </a:ext>
          </a:extLst>
        </xdr:cNvPr>
        <xdr:cNvSpPr/>
      </xdr:nvSpPr>
      <xdr:spPr>
        <a:xfrm>
          <a:off x="1123188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78105</xdr:rowOff>
    </xdr:from>
    <xdr:to>
      <xdr:col>71</xdr:col>
      <xdr:colOff>177800</xdr:colOff>
      <xdr:row>41</xdr:row>
      <xdr:rowOff>120015</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11282680" y="695134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160672</xdr:rowOff>
    </xdr:from>
    <xdr:ext cx="405111" cy="259045"/>
    <xdr:sp macro="" textlink="">
      <xdr:nvSpPr>
        <xdr:cNvPr id="326" name="n_1aveValue【一般廃棄物処理施設】&#10;有形固定資産減価償却率">
          <a:extLst>
            <a:ext uri="{FF2B5EF4-FFF2-40B4-BE49-F238E27FC236}">
              <a16:creationId xmlns:a16="http://schemas.microsoft.com/office/drawing/2014/main" id="{00000000-0008-0000-0F00-000046010000}"/>
            </a:ext>
          </a:extLst>
        </xdr:cNvPr>
        <xdr:cNvSpPr txBox="1"/>
      </xdr:nvSpPr>
      <xdr:spPr>
        <a:xfrm>
          <a:off x="134372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327" name="n_2aveValue【一般廃棄物処理施設】&#10;有形固定資産減価償却率">
          <a:extLst>
            <a:ext uri="{FF2B5EF4-FFF2-40B4-BE49-F238E27FC236}">
              <a16:creationId xmlns:a16="http://schemas.microsoft.com/office/drawing/2014/main" id="{00000000-0008-0000-0F00-000047010000}"/>
            </a:ext>
          </a:extLst>
        </xdr:cNvPr>
        <xdr:cNvSpPr txBox="1"/>
      </xdr:nvSpPr>
      <xdr:spPr>
        <a:xfrm>
          <a:off x="12675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40657</xdr:rowOff>
    </xdr:from>
    <xdr:ext cx="405111" cy="259045"/>
    <xdr:sp macro="" textlink="">
      <xdr:nvSpPr>
        <xdr:cNvPr id="328" name="n_3aveValue【一般廃棄物処理施設】&#10;有形固定資産減価償却率">
          <a:extLst>
            <a:ext uri="{FF2B5EF4-FFF2-40B4-BE49-F238E27FC236}">
              <a16:creationId xmlns:a16="http://schemas.microsoft.com/office/drawing/2014/main" id="{00000000-0008-0000-0F00-000048010000}"/>
            </a:ext>
          </a:extLst>
        </xdr:cNvPr>
        <xdr:cNvSpPr txBox="1"/>
      </xdr:nvSpPr>
      <xdr:spPr>
        <a:xfrm>
          <a:off x="119005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329" name="n_4aveValue【一般廃棄物処理施設】&#10;有形固定資産減価償却率">
          <a:extLst>
            <a:ext uri="{FF2B5EF4-FFF2-40B4-BE49-F238E27FC236}">
              <a16:creationId xmlns:a16="http://schemas.microsoft.com/office/drawing/2014/main" id="{00000000-0008-0000-0F00-000049010000}"/>
            </a:ext>
          </a:extLst>
        </xdr:cNvPr>
        <xdr:cNvSpPr txBox="1"/>
      </xdr:nvSpPr>
      <xdr:spPr>
        <a:xfrm>
          <a:off x="1110298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34307</xdr:rowOff>
    </xdr:from>
    <xdr:ext cx="405111" cy="259045"/>
    <xdr:sp macro="" textlink="">
      <xdr:nvSpPr>
        <xdr:cNvPr id="330" name="n_2mainValue【一般廃棄物処理施設】&#10;有形固定資産減価償却率">
          <a:extLst>
            <a:ext uri="{FF2B5EF4-FFF2-40B4-BE49-F238E27FC236}">
              <a16:creationId xmlns:a16="http://schemas.microsoft.com/office/drawing/2014/main" id="{00000000-0008-0000-0F00-00004A010000}"/>
            </a:ext>
          </a:extLst>
        </xdr:cNvPr>
        <xdr:cNvSpPr txBox="1"/>
      </xdr:nvSpPr>
      <xdr:spPr>
        <a:xfrm>
          <a:off x="12675244"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161942</xdr:rowOff>
    </xdr:from>
    <xdr:ext cx="405111" cy="259045"/>
    <xdr:sp macro="" textlink="">
      <xdr:nvSpPr>
        <xdr:cNvPr id="331" name="n_3mainValue【一般廃棄物処理施設】&#10;有形固定資産減価償却率">
          <a:extLst>
            <a:ext uri="{FF2B5EF4-FFF2-40B4-BE49-F238E27FC236}">
              <a16:creationId xmlns:a16="http://schemas.microsoft.com/office/drawing/2014/main" id="{00000000-0008-0000-0F00-00004B010000}"/>
            </a:ext>
          </a:extLst>
        </xdr:cNvPr>
        <xdr:cNvSpPr txBox="1"/>
      </xdr:nvSpPr>
      <xdr:spPr>
        <a:xfrm>
          <a:off x="11900544"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120032</xdr:rowOff>
    </xdr:from>
    <xdr:ext cx="405111" cy="259045"/>
    <xdr:sp macro="" textlink="">
      <xdr:nvSpPr>
        <xdr:cNvPr id="332" name="n_4mainValue【一般廃棄物処理施設】&#10;有形固定資産減価償却率">
          <a:extLst>
            <a:ext uri="{FF2B5EF4-FFF2-40B4-BE49-F238E27FC236}">
              <a16:creationId xmlns:a16="http://schemas.microsoft.com/office/drawing/2014/main" id="{00000000-0008-0000-0F00-00004C010000}"/>
            </a:ext>
          </a:extLst>
        </xdr:cNvPr>
        <xdr:cNvSpPr txBox="1"/>
      </xdr:nvSpPr>
      <xdr:spPr>
        <a:xfrm>
          <a:off x="11102984"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549930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5" name="【一般廃棄物処理施設】&#10;一人当たり有形固定資産（償却資産）額グラフ枠">
          <a:extLst>
            <a:ext uri="{FF2B5EF4-FFF2-40B4-BE49-F238E27FC236}">
              <a16:creationId xmlns:a16="http://schemas.microsoft.com/office/drawing/2014/main" id="{00000000-0008-0000-0F00-000063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169866</xdr:rowOff>
    </xdr:from>
    <xdr:to>
      <xdr:col>116</xdr:col>
      <xdr:colOff>62864</xdr:colOff>
      <xdr:row>42</xdr:row>
      <xdr:rowOff>34372</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flipV="1">
          <a:off x="19509104" y="5534346"/>
          <a:ext cx="0" cy="1540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38199</xdr:rowOff>
    </xdr:from>
    <xdr:ext cx="469744" cy="259045"/>
    <xdr:sp macro="" textlink="">
      <xdr:nvSpPr>
        <xdr:cNvPr id="357" name="【一般廃棄物処理施設】&#10;一人当たり有形固定資産（償却資産）額最小値テキスト">
          <a:extLst>
            <a:ext uri="{FF2B5EF4-FFF2-40B4-BE49-F238E27FC236}">
              <a16:creationId xmlns:a16="http://schemas.microsoft.com/office/drawing/2014/main" id="{00000000-0008-0000-0F00-000065010000}"/>
            </a:ext>
          </a:extLst>
        </xdr:cNvPr>
        <xdr:cNvSpPr txBox="1"/>
      </xdr:nvSpPr>
      <xdr:spPr>
        <a:xfrm>
          <a:off x="19547840" y="707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34372</xdr:rowOff>
    </xdr:from>
    <xdr:to>
      <xdr:col>116</xdr:col>
      <xdr:colOff>152400</xdr:colOff>
      <xdr:row>42</xdr:row>
      <xdr:rowOff>34372</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19443700" y="70752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116543</xdr:rowOff>
    </xdr:from>
    <xdr:ext cx="690189" cy="259045"/>
    <xdr:sp macro="" textlink="">
      <xdr:nvSpPr>
        <xdr:cNvPr id="359" name="【一般廃棄物処理施設】&#10;一人当たり有形固定資産（償却資産）額最大値テキスト">
          <a:extLst>
            <a:ext uri="{FF2B5EF4-FFF2-40B4-BE49-F238E27FC236}">
              <a16:creationId xmlns:a16="http://schemas.microsoft.com/office/drawing/2014/main" id="{00000000-0008-0000-0F00-000067010000}"/>
            </a:ext>
          </a:extLst>
        </xdr:cNvPr>
        <xdr:cNvSpPr txBox="1"/>
      </xdr:nvSpPr>
      <xdr:spPr>
        <a:xfrm>
          <a:off x="19547840" y="53133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169866</xdr:rowOff>
    </xdr:from>
    <xdr:to>
      <xdr:col>116</xdr:col>
      <xdr:colOff>152400</xdr:colOff>
      <xdr:row>32</xdr:row>
      <xdr:rowOff>169866</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19443700" y="55343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151234</xdr:rowOff>
    </xdr:from>
    <xdr:ext cx="599010" cy="259045"/>
    <xdr:sp macro="" textlink="">
      <xdr:nvSpPr>
        <xdr:cNvPr id="361" name="【一般廃棄物処理施設】&#10;一人当たり有形固定資産（償却資産）額平均値テキスト">
          <a:extLst>
            <a:ext uri="{FF2B5EF4-FFF2-40B4-BE49-F238E27FC236}">
              <a16:creationId xmlns:a16="http://schemas.microsoft.com/office/drawing/2014/main" id="{00000000-0008-0000-0F00-000069010000}"/>
            </a:ext>
          </a:extLst>
        </xdr:cNvPr>
        <xdr:cNvSpPr txBox="1"/>
      </xdr:nvSpPr>
      <xdr:spPr>
        <a:xfrm>
          <a:off x="19547840" y="66891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1357</xdr:rowOff>
    </xdr:from>
    <xdr:to>
      <xdr:col>116</xdr:col>
      <xdr:colOff>114300</xdr:colOff>
      <xdr:row>40</xdr:row>
      <xdr:rowOff>102957</xdr:rowOff>
    </xdr:to>
    <xdr:sp macro="" textlink="">
      <xdr:nvSpPr>
        <xdr:cNvPr id="362" name="フローチャート: 判断 361">
          <a:extLst>
            <a:ext uri="{FF2B5EF4-FFF2-40B4-BE49-F238E27FC236}">
              <a16:creationId xmlns:a16="http://schemas.microsoft.com/office/drawing/2014/main" id="{00000000-0008-0000-0F00-00006A010000}"/>
            </a:ext>
          </a:extLst>
        </xdr:cNvPr>
        <xdr:cNvSpPr/>
      </xdr:nvSpPr>
      <xdr:spPr>
        <a:xfrm>
          <a:off x="19458940" y="670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37507</xdr:rowOff>
    </xdr:from>
    <xdr:to>
      <xdr:col>112</xdr:col>
      <xdr:colOff>38100</xdr:colOff>
      <xdr:row>40</xdr:row>
      <xdr:rowOff>139107</xdr:rowOff>
    </xdr:to>
    <xdr:sp macro="" textlink="">
      <xdr:nvSpPr>
        <xdr:cNvPr id="363" name="フローチャート: 判断 362">
          <a:extLst>
            <a:ext uri="{FF2B5EF4-FFF2-40B4-BE49-F238E27FC236}">
              <a16:creationId xmlns:a16="http://schemas.microsoft.com/office/drawing/2014/main" id="{00000000-0008-0000-0F00-00006B010000}"/>
            </a:ext>
          </a:extLst>
        </xdr:cNvPr>
        <xdr:cNvSpPr/>
      </xdr:nvSpPr>
      <xdr:spPr>
        <a:xfrm>
          <a:off x="18735040" y="67431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74635</xdr:rowOff>
    </xdr:from>
    <xdr:to>
      <xdr:col>107</xdr:col>
      <xdr:colOff>101600</xdr:colOff>
      <xdr:row>41</xdr:row>
      <xdr:rowOff>4785</xdr:rowOff>
    </xdr:to>
    <xdr:sp macro="" textlink="">
      <xdr:nvSpPr>
        <xdr:cNvPr id="364" name="フローチャート: 判断 363">
          <a:extLst>
            <a:ext uri="{FF2B5EF4-FFF2-40B4-BE49-F238E27FC236}">
              <a16:creationId xmlns:a16="http://schemas.microsoft.com/office/drawing/2014/main" id="{00000000-0008-0000-0F00-00006C010000}"/>
            </a:ext>
          </a:extLst>
        </xdr:cNvPr>
        <xdr:cNvSpPr/>
      </xdr:nvSpPr>
      <xdr:spPr>
        <a:xfrm>
          <a:off x="17937480" y="6780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98702</xdr:rowOff>
    </xdr:from>
    <xdr:to>
      <xdr:col>102</xdr:col>
      <xdr:colOff>165100</xdr:colOff>
      <xdr:row>41</xdr:row>
      <xdr:rowOff>28852</xdr:rowOff>
    </xdr:to>
    <xdr:sp macro="" textlink="">
      <xdr:nvSpPr>
        <xdr:cNvPr id="365" name="フローチャート: 判断 364">
          <a:extLst>
            <a:ext uri="{FF2B5EF4-FFF2-40B4-BE49-F238E27FC236}">
              <a16:creationId xmlns:a16="http://schemas.microsoft.com/office/drawing/2014/main" id="{00000000-0008-0000-0F00-00006D010000}"/>
            </a:ext>
          </a:extLst>
        </xdr:cNvPr>
        <xdr:cNvSpPr/>
      </xdr:nvSpPr>
      <xdr:spPr>
        <a:xfrm>
          <a:off x="17162780" y="68043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118977</xdr:rowOff>
    </xdr:from>
    <xdr:to>
      <xdr:col>98</xdr:col>
      <xdr:colOff>38100</xdr:colOff>
      <xdr:row>41</xdr:row>
      <xdr:rowOff>49127</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16388080" y="68245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143918</xdr:rowOff>
    </xdr:from>
    <xdr:to>
      <xdr:col>107</xdr:col>
      <xdr:colOff>101600</xdr:colOff>
      <xdr:row>42</xdr:row>
      <xdr:rowOff>74068</xdr:rowOff>
    </xdr:to>
    <xdr:sp macro="" textlink="">
      <xdr:nvSpPr>
        <xdr:cNvPr id="372" name="楕円 371">
          <a:extLst>
            <a:ext uri="{FF2B5EF4-FFF2-40B4-BE49-F238E27FC236}">
              <a16:creationId xmlns:a16="http://schemas.microsoft.com/office/drawing/2014/main" id="{00000000-0008-0000-0F00-000074010000}"/>
            </a:ext>
          </a:extLst>
        </xdr:cNvPr>
        <xdr:cNvSpPr/>
      </xdr:nvSpPr>
      <xdr:spPr>
        <a:xfrm>
          <a:off x="17937480" y="70171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144127</xdr:rowOff>
    </xdr:from>
    <xdr:to>
      <xdr:col>102</xdr:col>
      <xdr:colOff>165100</xdr:colOff>
      <xdr:row>42</xdr:row>
      <xdr:rowOff>74277</xdr:rowOff>
    </xdr:to>
    <xdr:sp macro="" textlink="">
      <xdr:nvSpPr>
        <xdr:cNvPr id="373" name="楕円 372">
          <a:extLst>
            <a:ext uri="{FF2B5EF4-FFF2-40B4-BE49-F238E27FC236}">
              <a16:creationId xmlns:a16="http://schemas.microsoft.com/office/drawing/2014/main" id="{00000000-0008-0000-0F00-000075010000}"/>
            </a:ext>
          </a:extLst>
        </xdr:cNvPr>
        <xdr:cNvSpPr/>
      </xdr:nvSpPr>
      <xdr:spPr>
        <a:xfrm>
          <a:off x="17162780" y="70173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23268</xdr:rowOff>
    </xdr:from>
    <xdr:to>
      <xdr:col>107</xdr:col>
      <xdr:colOff>50800</xdr:colOff>
      <xdr:row>42</xdr:row>
      <xdr:rowOff>23477</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flipV="1">
          <a:off x="17213580" y="7064148"/>
          <a:ext cx="7747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144355</xdr:rowOff>
    </xdr:from>
    <xdr:to>
      <xdr:col>98</xdr:col>
      <xdr:colOff>38100</xdr:colOff>
      <xdr:row>42</xdr:row>
      <xdr:rowOff>74505</xdr:rowOff>
    </xdr:to>
    <xdr:sp macro="" textlink="">
      <xdr:nvSpPr>
        <xdr:cNvPr id="375" name="楕円 374">
          <a:extLst>
            <a:ext uri="{FF2B5EF4-FFF2-40B4-BE49-F238E27FC236}">
              <a16:creationId xmlns:a16="http://schemas.microsoft.com/office/drawing/2014/main" id="{00000000-0008-0000-0F00-000077010000}"/>
            </a:ext>
          </a:extLst>
        </xdr:cNvPr>
        <xdr:cNvSpPr/>
      </xdr:nvSpPr>
      <xdr:spPr>
        <a:xfrm>
          <a:off x="16388080" y="70175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23477</xdr:rowOff>
    </xdr:from>
    <xdr:to>
      <xdr:col>102</xdr:col>
      <xdr:colOff>114300</xdr:colOff>
      <xdr:row>42</xdr:row>
      <xdr:rowOff>23705</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flipV="1">
          <a:off x="16431260" y="7064357"/>
          <a:ext cx="78232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155634</xdr:rowOff>
    </xdr:from>
    <xdr:ext cx="599010" cy="259045"/>
    <xdr:sp macro="" textlink="">
      <xdr:nvSpPr>
        <xdr:cNvPr id="377" name="n_1aveValue【一般廃棄物処理施設】&#10;一人当たり有形固定資産（償却資産）額">
          <a:extLst>
            <a:ext uri="{FF2B5EF4-FFF2-40B4-BE49-F238E27FC236}">
              <a16:creationId xmlns:a16="http://schemas.microsoft.com/office/drawing/2014/main" id="{00000000-0008-0000-0F00-000079010000}"/>
            </a:ext>
          </a:extLst>
        </xdr:cNvPr>
        <xdr:cNvSpPr txBox="1"/>
      </xdr:nvSpPr>
      <xdr:spPr>
        <a:xfrm>
          <a:off x="18496495" y="6525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21312</xdr:rowOff>
    </xdr:from>
    <xdr:ext cx="599010" cy="259045"/>
    <xdr:sp macro="" textlink="">
      <xdr:nvSpPr>
        <xdr:cNvPr id="378" name="n_2aveValue【一般廃棄物処理施設】&#10;一人当たり有形固定資産（償却資産）額">
          <a:extLst>
            <a:ext uri="{FF2B5EF4-FFF2-40B4-BE49-F238E27FC236}">
              <a16:creationId xmlns:a16="http://schemas.microsoft.com/office/drawing/2014/main" id="{00000000-0008-0000-0F00-00007A010000}"/>
            </a:ext>
          </a:extLst>
        </xdr:cNvPr>
        <xdr:cNvSpPr txBox="1"/>
      </xdr:nvSpPr>
      <xdr:spPr>
        <a:xfrm>
          <a:off x="17734495" y="655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45379</xdr:rowOff>
    </xdr:from>
    <xdr:ext cx="599010" cy="259045"/>
    <xdr:sp macro="" textlink="">
      <xdr:nvSpPr>
        <xdr:cNvPr id="379" name="n_3aveValue【一般廃棄物処理施設】&#10;一人当たり有形固定資産（償却資産）額">
          <a:extLst>
            <a:ext uri="{FF2B5EF4-FFF2-40B4-BE49-F238E27FC236}">
              <a16:creationId xmlns:a16="http://schemas.microsoft.com/office/drawing/2014/main" id="{00000000-0008-0000-0F00-00007B010000}"/>
            </a:ext>
          </a:extLst>
        </xdr:cNvPr>
        <xdr:cNvSpPr txBox="1"/>
      </xdr:nvSpPr>
      <xdr:spPr>
        <a:xfrm>
          <a:off x="16936935" y="658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65654</xdr:rowOff>
    </xdr:from>
    <xdr:ext cx="599010" cy="259045"/>
    <xdr:sp macro="" textlink="">
      <xdr:nvSpPr>
        <xdr:cNvPr id="380" name="n_4aveValue【一般廃棄物処理施設】&#10;一人当たり有形固定資産（償却資産）額">
          <a:extLst>
            <a:ext uri="{FF2B5EF4-FFF2-40B4-BE49-F238E27FC236}">
              <a16:creationId xmlns:a16="http://schemas.microsoft.com/office/drawing/2014/main" id="{00000000-0008-0000-0F00-00007C010000}"/>
            </a:ext>
          </a:extLst>
        </xdr:cNvPr>
        <xdr:cNvSpPr txBox="1"/>
      </xdr:nvSpPr>
      <xdr:spPr>
        <a:xfrm>
          <a:off x="16162235" y="6603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65195</xdr:rowOff>
    </xdr:from>
    <xdr:ext cx="534377" cy="259045"/>
    <xdr:sp macro="" textlink="">
      <xdr:nvSpPr>
        <xdr:cNvPr id="381" name="n_2mainValue【一般廃棄物処理施設】&#10;一人当たり有形固定資産（償却資産）額">
          <a:extLst>
            <a:ext uri="{FF2B5EF4-FFF2-40B4-BE49-F238E27FC236}">
              <a16:creationId xmlns:a16="http://schemas.microsoft.com/office/drawing/2014/main" id="{00000000-0008-0000-0F00-00007D010000}"/>
            </a:ext>
          </a:extLst>
        </xdr:cNvPr>
        <xdr:cNvSpPr txBox="1"/>
      </xdr:nvSpPr>
      <xdr:spPr>
        <a:xfrm>
          <a:off x="17766811" y="710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65404</xdr:rowOff>
    </xdr:from>
    <xdr:ext cx="534377" cy="259045"/>
    <xdr:sp macro="" textlink="">
      <xdr:nvSpPr>
        <xdr:cNvPr id="382" name="n_3mainValue【一般廃棄物処理施設】&#10;一人当たり有形固定資産（償却資産）額">
          <a:extLst>
            <a:ext uri="{FF2B5EF4-FFF2-40B4-BE49-F238E27FC236}">
              <a16:creationId xmlns:a16="http://schemas.microsoft.com/office/drawing/2014/main" id="{00000000-0008-0000-0F00-00007E010000}"/>
            </a:ext>
          </a:extLst>
        </xdr:cNvPr>
        <xdr:cNvSpPr txBox="1"/>
      </xdr:nvSpPr>
      <xdr:spPr>
        <a:xfrm>
          <a:off x="16969251" y="710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65632</xdr:rowOff>
    </xdr:from>
    <xdr:ext cx="534377" cy="259045"/>
    <xdr:sp macro="" textlink="">
      <xdr:nvSpPr>
        <xdr:cNvPr id="383" name="n_4mainValue【一般廃棄物処理施設】&#10;一人当たり有形固定資産（償却資産）額">
          <a:extLst>
            <a:ext uri="{FF2B5EF4-FFF2-40B4-BE49-F238E27FC236}">
              <a16:creationId xmlns:a16="http://schemas.microsoft.com/office/drawing/2014/main" id="{00000000-0008-0000-0F00-00007F010000}"/>
            </a:ext>
          </a:extLst>
        </xdr:cNvPr>
        <xdr:cNvSpPr txBox="1"/>
      </xdr:nvSpPr>
      <xdr:spPr>
        <a:xfrm>
          <a:off x="16194551" y="710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4" name="【消防施設】&#10;有形固定資産減価償却率グラフ枠">
          <a:extLst>
            <a:ext uri="{FF2B5EF4-FFF2-40B4-BE49-F238E27FC236}">
              <a16:creationId xmlns:a16="http://schemas.microsoft.com/office/drawing/2014/main" id="{00000000-0008-0000-0F00-0000A801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flipV="1">
          <a:off x="14375764" y="13091159"/>
          <a:ext cx="0" cy="1494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26" name="【消防施設】&#10;有形固定資産減価償却率最小値テキスト">
          <a:extLst>
            <a:ext uri="{FF2B5EF4-FFF2-40B4-BE49-F238E27FC236}">
              <a16:creationId xmlns:a16="http://schemas.microsoft.com/office/drawing/2014/main" id="{00000000-0008-0000-0F00-0000AA01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428" name="【消防施設】&#10;有形固定資産減価償却率最大値テキスト">
          <a:extLst>
            <a:ext uri="{FF2B5EF4-FFF2-40B4-BE49-F238E27FC236}">
              <a16:creationId xmlns:a16="http://schemas.microsoft.com/office/drawing/2014/main" id="{00000000-0008-0000-0F00-0000AC010000}"/>
            </a:ext>
          </a:extLst>
        </xdr:cNvPr>
        <xdr:cNvSpPr txBox="1"/>
      </xdr:nvSpPr>
      <xdr:spPr>
        <a:xfrm>
          <a:off x="14414500" y="128740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4287500" y="13091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430" name="【消防施設】&#10;有形固定資産減価償却率平均値テキスト">
          <a:extLst>
            <a:ext uri="{FF2B5EF4-FFF2-40B4-BE49-F238E27FC236}">
              <a16:creationId xmlns:a16="http://schemas.microsoft.com/office/drawing/2014/main" id="{00000000-0008-0000-0F00-0000AE010000}"/>
            </a:ext>
          </a:extLst>
        </xdr:cNvPr>
        <xdr:cNvSpPr txBox="1"/>
      </xdr:nvSpPr>
      <xdr:spPr>
        <a:xfrm>
          <a:off x="14414500" y="13857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4325600" y="1387910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432" name="フローチャート: 判断 431">
          <a:extLst>
            <a:ext uri="{FF2B5EF4-FFF2-40B4-BE49-F238E27FC236}">
              <a16:creationId xmlns:a16="http://schemas.microsoft.com/office/drawing/2014/main" id="{00000000-0008-0000-0F00-0000B0010000}"/>
            </a:ext>
          </a:extLst>
        </xdr:cNvPr>
        <xdr:cNvSpPr/>
      </xdr:nvSpPr>
      <xdr:spPr>
        <a:xfrm>
          <a:off x="13578840" y="138562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433" name="フローチャート: 判断 432">
          <a:extLst>
            <a:ext uri="{FF2B5EF4-FFF2-40B4-BE49-F238E27FC236}">
              <a16:creationId xmlns:a16="http://schemas.microsoft.com/office/drawing/2014/main" id="{00000000-0008-0000-0F00-0000B1010000}"/>
            </a:ext>
          </a:extLst>
        </xdr:cNvPr>
        <xdr:cNvSpPr/>
      </xdr:nvSpPr>
      <xdr:spPr>
        <a:xfrm>
          <a:off x="128041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434" name="フローチャート: 判断 433">
          <a:extLst>
            <a:ext uri="{FF2B5EF4-FFF2-40B4-BE49-F238E27FC236}">
              <a16:creationId xmlns:a16="http://schemas.microsoft.com/office/drawing/2014/main" id="{00000000-0008-0000-0F00-0000B2010000}"/>
            </a:ext>
          </a:extLst>
        </xdr:cNvPr>
        <xdr:cNvSpPr/>
      </xdr:nvSpPr>
      <xdr:spPr>
        <a:xfrm>
          <a:off x="12029440" y="138742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435" name="フローチャート: 判断 434">
          <a:extLst>
            <a:ext uri="{FF2B5EF4-FFF2-40B4-BE49-F238E27FC236}">
              <a16:creationId xmlns:a16="http://schemas.microsoft.com/office/drawing/2014/main" id="{00000000-0008-0000-0F00-0000B3010000}"/>
            </a:ext>
          </a:extLst>
        </xdr:cNvPr>
        <xdr:cNvSpPr/>
      </xdr:nvSpPr>
      <xdr:spPr>
        <a:xfrm>
          <a:off x="11231880" y="1395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126093</xdr:rowOff>
    </xdr:from>
    <xdr:to>
      <xdr:col>81</xdr:col>
      <xdr:colOff>101600</xdr:colOff>
      <xdr:row>85</xdr:row>
      <xdr:rowOff>56243</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3578840" y="142078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96701</xdr:rowOff>
    </xdr:from>
    <xdr:to>
      <xdr:col>76</xdr:col>
      <xdr:colOff>165100</xdr:colOff>
      <xdr:row>85</xdr:row>
      <xdr:rowOff>26851</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2804140" y="141784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147501</xdr:rowOff>
    </xdr:from>
    <xdr:to>
      <xdr:col>81</xdr:col>
      <xdr:colOff>50800</xdr:colOff>
      <xdr:row>85</xdr:row>
      <xdr:rowOff>5443</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2854940" y="14229261"/>
          <a:ext cx="77470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67311</xdr:rowOff>
    </xdr:from>
    <xdr:to>
      <xdr:col>72</xdr:col>
      <xdr:colOff>38100</xdr:colOff>
      <xdr:row>84</xdr:row>
      <xdr:rowOff>168911</xdr:rowOff>
    </xdr:to>
    <xdr:sp macro="" textlink="">
      <xdr:nvSpPr>
        <xdr:cNvPr id="444" name="楕円 443">
          <a:extLst>
            <a:ext uri="{FF2B5EF4-FFF2-40B4-BE49-F238E27FC236}">
              <a16:creationId xmlns:a16="http://schemas.microsoft.com/office/drawing/2014/main" id="{00000000-0008-0000-0F00-0000BC010000}"/>
            </a:ext>
          </a:extLst>
        </xdr:cNvPr>
        <xdr:cNvSpPr/>
      </xdr:nvSpPr>
      <xdr:spPr>
        <a:xfrm>
          <a:off x="12029440" y="141490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118111</xdr:rowOff>
    </xdr:from>
    <xdr:to>
      <xdr:col>76</xdr:col>
      <xdr:colOff>114300</xdr:colOff>
      <xdr:row>84</xdr:row>
      <xdr:rowOff>147501</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2072620" y="14199871"/>
          <a:ext cx="78232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37919</xdr:rowOff>
    </xdr:from>
    <xdr:to>
      <xdr:col>67</xdr:col>
      <xdr:colOff>101600</xdr:colOff>
      <xdr:row>84</xdr:row>
      <xdr:rowOff>139519</xdr:rowOff>
    </xdr:to>
    <xdr:sp macro="" textlink="">
      <xdr:nvSpPr>
        <xdr:cNvPr id="446" name="楕円 445">
          <a:extLst>
            <a:ext uri="{FF2B5EF4-FFF2-40B4-BE49-F238E27FC236}">
              <a16:creationId xmlns:a16="http://schemas.microsoft.com/office/drawing/2014/main" id="{00000000-0008-0000-0F00-0000BE010000}"/>
            </a:ext>
          </a:extLst>
        </xdr:cNvPr>
        <xdr:cNvSpPr/>
      </xdr:nvSpPr>
      <xdr:spPr>
        <a:xfrm>
          <a:off x="1123188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88719</xdr:rowOff>
    </xdr:from>
    <xdr:to>
      <xdr:col>71</xdr:col>
      <xdr:colOff>177800</xdr:colOff>
      <xdr:row>84</xdr:row>
      <xdr:rowOff>118111</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11282680" y="14170479"/>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448" name="n_1aveValue【消防施設】&#10;有形固定資産減価償却率">
          <a:extLst>
            <a:ext uri="{FF2B5EF4-FFF2-40B4-BE49-F238E27FC236}">
              <a16:creationId xmlns:a16="http://schemas.microsoft.com/office/drawing/2014/main" id="{00000000-0008-0000-0F00-0000C0010000}"/>
            </a:ext>
          </a:extLst>
        </xdr:cNvPr>
        <xdr:cNvSpPr txBox="1"/>
      </xdr:nvSpPr>
      <xdr:spPr>
        <a:xfrm>
          <a:off x="13437244" y="1363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449" name="n_2aveValue【消防施設】&#10;有形固定資産減価償却率">
          <a:extLst>
            <a:ext uri="{FF2B5EF4-FFF2-40B4-BE49-F238E27FC236}">
              <a16:creationId xmlns:a16="http://schemas.microsoft.com/office/drawing/2014/main" id="{00000000-0008-0000-0F00-0000C1010000}"/>
            </a:ext>
          </a:extLst>
        </xdr:cNvPr>
        <xdr:cNvSpPr txBox="1"/>
      </xdr:nvSpPr>
      <xdr:spPr>
        <a:xfrm>
          <a:off x="12675244" y="13645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450" name="n_3aveValue【消防施設】&#10;有形固定資産減価償却率">
          <a:extLst>
            <a:ext uri="{FF2B5EF4-FFF2-40B4-BE49-F238E27FC236}">
              <a16:creationId xmlns:a16="http://schemas.microsoft.com/office/drawing/2014/main" id="{00000000-0008-0000-0F00-0000C2010000}"/>
            </a:ext>
          </a:extLst>
        </xdr:cNvPr>
        <xdr:cNvSpPr txBox="1"/>
      </xdr:nvSpPr>
      <xdr:spPr>
        <a:xfrm>
          <a:off x="119005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451" name="n_4aveValue【消防施設】&#10;有形固定資産減価償却率">
          <a:extLst>
            <a:ext uri="{FF2B5EF4-FFF2-40B4-BE49-F238E27FC236}">
              <a16:creationId xmlns:a16="http://schemas.microsoft.com/office/drawing/2014/main" id="{00000000-0008-0000-0F00-0000C3010000}"/>
            </a:ext>
          </a:extLst>
        </xdr:cNvPr>
        <xdr:cNvSpPr txBox="1"/>
      </xdr:nvSpPr>
      <xdr:spPr>
        <a:xfrm>
          <a:off x="11102984" y="13739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47370</xdr:rowOff>
    </xdr:from>
    <xdr:ext cx="405111" cy="259045"/>
    <xdr:sp macro="" textlink="">
      <xdr:nvSpPr>
        <xdr:cNvPr id="452" name="n_1mainValue【消防施設】&#10;有形固定資産減価償却率">
          <a:extLst>
            <a:ext uri="{FF2B5EF4-FFF2-40B4-BE49-F238E27FC236}">
              <a16:creationId xmlns:a16="http://schemas.microsoft.com/office/drawing/2014/main" id="{00000000-0008-0000-0F00-0000C4010000}"/>
            </a:ext>
          </a:extLst>
        </xdr:cNvPr>
        <xdr:cNvSpPr txBox="1"/>
      </xdr:nvSpPr>
      <xdr:spPr>
        <a:xfrm>
          <a:off x="13437244" y="142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17978</xdr:rowOff>
    </xdr:from>
    <xdr:ext cx="405111" cy="259045"/>
    <xdr:sp macro="" textlink="">
      <xdr:nvSpPr>
        <xdr:cNvPr id="453" name="n_2mainValue【消防施設】&#10;有形固定資産減価償却率">
          <a:extLst>
            <a:ext uri="{FF2B5EF4-FFF2-40B4-BE49-F238E27FC236}">
              <a16:creationId xmlns:a16="http://schemas.microsoft.com/office/drawing/2014/main" id="{00000000-0008-0000-0F00-0000C5010000}"/>
            </a:ext>
          </a:extLst>
        </xdr:cNvPr>
        <xdr:cNvSpPr txBox="1"/>
      </xdr:nvSpPr>
      <xdr:spPr>
        <a:xfrm>
          <a:off x="12675244" y="14267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160038</xdr:rowOff>
    </xdr:from>
    <xdr:ext cx="405111" cy="259045"/>
    <xdr:sp macro="" textlink="">
      <xdr:nvSpPr>
        <xdr:cNvPr id="454" name="n_3mainValue【消防施設】&#10;有形固定資産減価償却率">
          <a:extLst>
            <a:ext uri="{FF2B5EF4-FFF2-40B4-BE49-F238E27FC236}">
              <a16:creationId xmlns:a16="http://schemas.microsoft.com/office/drawing/2014/main" id="{00000000-0008-0000-0F00-0000C6010000}"/>
            </a:ext>
          </a:extLst>
        </xdr:cNvPr>
        <xdr:cNvSpPr txBox="1"/>
      </xdr:nvSpPr>
      <xdr:spPr>
        <a:xfrm>
          <a:off x="11900544" y="14241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130646</xdr:rowOff>
    </xdr:from>
    <xdr:ext cx="405111" cy="259045"/>
    <xdr:sp macro="" textlink="">
      <xdr:nvSpPr>
        <xdr:cNvPr id="455" name="n_4mainValue【消防施設】&#10;有形固定資産減価償却率">
          <a:extLst>
            <a:ext uri="{FF2B5EF4-FFF2-40B4-BE49-F238E27FC236}">
              <a16:creationId xmlns:a16="http://schemas.microsoft.com/office/drawing/2014/main" id="{00000000-0008-0000-0F00-0000C7010000}"/>
            </a:ext>
          </a:extLst>
        </xdr:cNvPr>
        <xdr:cNvSpPr txBox="1"/>
      </xdr:nvSpPr>
      <xdr:spPr>
        <a:xfrm>
          <a:off x="1110298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0" name="【消防施設】&#10;一人当たり面積グラフ枠">
          <a:extLst>
            <a:ext uri="{FF2B5EF4-FFF2-40B4-BE49-F238E27FC236}">
              <a16:creationId xmlns:a16="http://schemas.microsoft.com/office/drawing/2014/main" id="{00000000-0008-0000-0F00-0000E001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19509104" y="13117286"/>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482" name="【消防施設】&#10;一人当たり面積最小値テキスト">
          <a:extLst>
            <a:ext uri="{FF2B5EF4-FFF2-40B4-BE49-F238E27FC236}">
              <a16:creationId xmlns:a16="http://schemas.microsoft.com/office/drawing/2014/main" id="{00000000-0008-0000-0F00-0000E2010000}"/>
            </a:ext>
          </a:extLst>
        </xdr:cNvPr>
        <xdr:cNvSpPr txBox="1"/>
      </xdr:nvSpPr>
      <xdr:spPr>
        <a:xfrm>
          <a:off x="1954784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944370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484" name="【消防施設】&#10;一人当たり面積最大値テキスト">
          <a:extLst>
            <a:ext uri="{FF2B5EF4-FFF2-40B4-BE49-F238E27FC236}">
              <a16:creationId xmlns:a16="http://schemas.microsoft.com/office/drawing/2014/main" id="{00000000-0008-0000-0F00-0000E4010000}"/>
            </a:ext>
          </a:extLst>
        </xdr:cNvPr>
        <xdr:cNvSpPr txBox="1"/>
      </xdr:nvSpPr>
      <xdr:spPr>
        <a:xfrm>
          <a:off x="19547840" y="129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9443700" y="1311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137721</xdr:rowOff>
    </xdr:from>
    <xdr:ext cx="469744" cy="259045"/>
    <xdr:sp macro="" textlink="">
      <xdr:nvSpPr>
        <xdr:cNvPr id="486" name="【消防施設】&#10;一人当たり面積平均値テキスト">
          <a:extLst>
            <a:ext uri="{FF2B5EF4-FFF2-40B4-BE49-F238E27FC236}">
              <a16:creationId xmlns:a16="http://schemas.microsoft.com/office/drawing/2014/main" id="{00000000-0008-0000-0F00-0000E6010000}"/>
            </a:ext>
          </a:extLst>
        </xdr:cNvPr>
        <xdr:cNvSpPr txBox="1"/>
      </xdr:nvSpPr>
      <xdr:spPr>
        <a:xfrm>
          <a:off x="19547840" y="14219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19458940" y="142410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488" name="フローチャート: 判断 487">
          <a:extLst>
            <a:ext uri="{FF2B5EF4-FFF2-40B4-BE49-F238E27FC236}">
              <a16:creationId xmlns:a16="http://schemas.microsoft.com/office/drawing/2014/main" id="{00000000-0008-0000-0F00-0000E8010000}"/>
            </a:ext>
          </a:extLst>
        </xdr:cNvPr>
        <xdr:cNvSpPr/>
      </xdr:nvSpPr>
      <xdr:spPr>
        <a:xfrm>
          <a:off x="18735040" y="14229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489" name="フローチャート: 判断 488">
          <a:extLst>
            <a:ext uri="{FF2B5EF4-FFF2-40B4-BE49-F238E27FC236}">
              <a16:creationId xmlns:a16="http://schemas.microsoft.com/office/drawing/2014/main" id="{00000000-0008-0000-0F00-0000E9010000}"/>
            </a:ext>
          </a:extLst>
        </xdr:cNvPr>
        <xdr:cNvSpPr/>
      </xdr:nvSpPr>
      <xdr:spPr>
        <a:xfrm>
          <a:off x="17937480" y="14245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490" name="フローチャート: 判断 489">
          <a:extLst>
            <a:ext uri="{FF2B5EF4-FFF2-40B4-BE49-F238E27FC236}">
              <a16:creationId xmlns:a16="http://schemas.microsoft.com/office/drawing/2014/main" id="{00000000-0008-0000-0F00-0000EA010000}"/>
            </a:ext>
          </a:extLst>
        </xdr:cNvPr>
        <xdr:cNvSpPr/>
      </xdr:nvSpPr>
      <xdr:spPr>
        <a:xfrm>
          <a:off x="17162780" y="1429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491" name="フローチャート: 判断 490">
          <a:extLst>
            <a:ext uri="{FF2B5EF4-FFF2-40B4-BE49-F238E27FC236}">
              <a16:creationId xmlns:a16="http://schemas.microsoft.com/office/drawing/2014/main" id="{00000000-0008-0000-0F00-0000EB010000}"/>
            </a:ext>
          </a:extLst>
        </xdr:cNvPr>
        <xdr:cNvSpPr/>
      </xdr:nvSpPr>
      <xdr:spPr>
        <a:xfrm>
          <a:off x="16388080" y="143003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18735040" y="1440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160927</xdr:rowOff>
    </xdr:from>
    <xdr:to>
      <xdr:col>107</xdr:col>
      <xdr:colOff>101600</xdr:colOff>
      <xdr:row>86</xdr:row>
      <xdr:rowOff>91077</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7937480" y="144103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40277</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17988280" y="14455140"/>
          <a:ext cx="78994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163105</xdr:rowOff>
    </xdr:from>
    <xdr:to>
      <xdr:col>102</xdr:col>
      <xdr:colOff>165100</xdr:colOff>
      <xdr:row>86</xdr:row>
      <xdr:rowOff>93255</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17162780" y="14412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40277</xdr:rowOff>
    </xdr:from>
    <xdr:to>
      <xdr:col>107</xdr:col>
      <xdr:colOff>50800</xdr:colOff>
      <xdr:row>86</xdr:row>
      <xdr:rowOff>42455</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flipV="1">
          <a:off x="17213580" y="14457317"/>
          <a:ext cx="7747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165281</xdr:rowOff>
    </xdr:from>
    <xdr:to>
      <xdr:col>98</xdr:col>
      <xdr:colOff>38100</xdr:colOff>
      <xdr:row>86</xdr:row>
      <xdr:rowOff>95431</xdr:rowOff>
    </xdr:to>
    <xdr:sp macro="" textlink="">
      <xdr:nvSpPr>
        <xdr:cNvPr id="502" name="楕円 501">
          <a:extLst>
            <a:ext uri="{FF2B5EF4-FFF2-40B4-BE49-F238E27FC236}">
              <a16:creationId xmlns:a16="http://schemas.microsoft.com/office/drawing/2014/main" id="{00000000-0008-0000-0F00-0000F6010000}"/>
            </a:ext>
          </a:extLst>
        </xdr:cNvPr>
        <xdr:cNvSpPr/>
      </xdr:nvSpPr>
      <xdr:spPr>
        <a:xfrm>
          <a:off x="16388080" y="144146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42455</xdr:rowOff>
    </xdr:from>
    <xdr:to>
      <xdr:col>102</xdr:col>
      <xdr:colOff>114300</xdr:colOff>
      <xdr:row>86</xdr:row>
      <xdr:rowOff>44631</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flipV="1">
          <a:off x="16431260" y="14459495"/>
          <a:ext cx="78232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504" name="n_1aveValue【消防施設】&#10;一人当たり面積">
          <a:extLst>
            <a:ext uri="{FF2B5EF4-FFF2-40B4-BE49-F238E27FC236}">
              <a16:creationId xmlns:a16="http://schemas.microsoft.com/office/drawing/2014/main" id="{00000000-0008-0000-0F00-0000F8010000}"/>
            </a:ext>
          </a:extLst>
        </xdr:cNvPr>
        <xdr:cNvSpPr txBox="1"/>
      </xdr:nvSpPr>
      <xdr:spPr>
        <a:xfrm>
          <a:off x="18561127" y="140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110326</xdr:rowOff>
    </xdr:from>
    <xdr:ext cx="469744" cy="259045"/>
    <xdr:sp macro="" textlink="">
      <xdr:nvSpPr>
        <xdr:cNvPr id="505" name="n_2aveValue【消防施設】&#10;一人当たり面積">
          <a:extLst>
            <a:ext uri="{FF2B5EF4-FFF2-40B4-BE49-F238E27FC236}">
              <a16:creationId xmlns:a16="http://schemas.microsoft.com/office/drawing/2014/main" id="{00000000-0008-0000-0F00-0000F9010000}"/>
            </a:ext>
          </a:extLst>
        </xdr:cNvPr>
        <xdr:cNvSpPr txBox="1"/>
      </xdr:nvSpPr>
      <xdr:spPr>
        <a:xfrm>
          <a:off x="17776267" y="1402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163665</xdr:rowOff>
    </xdr:from>
    <xdr:ext cx="469744" cy="259045"/>
    <xdr:sp macro="" textlink="">
      <xdr:nvSpPr>
        <xdr:cNvPr id="506" name="n_3aveValue【消防施設】&#10;一人当たり面積">
          <a:extLst>
            <a:ext uri="{FF2B5EF4-FFF2-40B4-BE49-F238E27FC236}">
              <a16:creationId xmlns:a16="http://schemas.microsoft.com/office/drawing/2014/main" id="{00000000-0008-0000-0F00-0000FA010000}"/>
            </a:ext>
          </a:extLst>
        </xdr:cNvPr>
        <xdr:cNvSpPr txBox="1"/>
      </xdr:nvSpPr>
      <xdr:spPr>
        <a:xfrm>
          <a:off x="17001567" y="1407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169108</xdr:rowOff>
    </xdr:from>
    <xdr:ext cx="469744" cy="259045"/>
    <xdr:sp macro="" textlink="">
      <xdr:nvSpPr>
        <xdr:cNvPr id="507" name="n_4aveValue【消防施設】&#10;一人当たり面積">
          <a:extLst>
            <a:ext uri="{FF2B5EF4-FFF2-40B4-BE49-F238E27FC236}">
              <a16:creationId xmlns:a16="http://schemas.microsoft.com/office/drawing/2014/main" id="{00000000-0008-0000-0F00-0000FB010000}"/>
            </a:ext>
          </a:extLst>
        </xdr:cNvPr>
        <xdr:cNvSpPr txBox="1"/>
      </xdr:nvSpPr>
      <xdr:spPr>
        <a:xfrm>
          <a:off x="16226867" y="1408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508" name="n_1mainValue【消防施設】&#10;一人当たり面積">
          <a:extLst>
            <a:ext uri="{FF2B5EF4-FFF2-40B4-BE49-F238E27FC236}">
              <a16:creationId xmlns:a16="http://schemas.microsoft.com/office/drawing/2014/main" id="{00000000-0008-0000-0F00-0000FC010000}"/>
            </a:ext>
          </a:extLst>
        </xdr:cNvPr>
        <xdr:cNvSpPr txBox="1"/>
      </xdr:nvSpPr>
      <xdr:spPr>
        <a:xfrm>
          <a:off x="18561127"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82204</xdr:rowOff>
    </xdr:from>
    <xdr:ext cx="469744" cy="259045"/>
    <xdr:sp macro="" textlink="">
      <xdr:nvSpPr>
        <xdr:cNvPr id="509" name="n_2mainValue【消防施設】&#10;一人当たり面積">
          <a:extLst>
            <a:ext uri="{FF2B5EF4-FFF2-40B4-BE49-F238E27FC236}">
              <a16:creationId xmlns:a16="http://schemas.microsoft.com/office/drawing/2014/main" id="{00000000-0008-0000-0F00-0000FD010000}"/>
            </a:ext>
          </a:extLst>
        </xdr:cNvPr>
        <xdr:cNvSpPr txBox="1"/>
      </xdr:nvSpPr>
      <xdr:spPr>
        <a:xfrm>
          <a:off x="17776267" y="1449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84382</xdr:rowOff>
    </xdr:from>
    <xdr:ext cx="469744" cy="259045"/>
    <xdr:sp macro="" textlink="">
      <xdr:nvSpPr>
        <xdr:cNvPr id="510" name="n_3mainValue【消防施設】&#10;一人当たり面積">
          <a:extLst>
            <a:ext uri="{FF2B5EF4-FFF2-40B4-BE49-F238E27FC236}">
              <a16:creationId xmlns:a16="http://schemas.microsoft.com/office/drawing/2014/main" id="{00000000-0008-0000-0F00-0000FE010000}"/>
            </a:ext>
          </a:extLst>
        </xdr:cNvPr>
        <xdr:cNvSpPr txBox="1"/>
      </xdr:nvSpPr>
      <xdr:spPr>
        <a:xfrm>
          <a:off x="17001567" y="1450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86558</xdr:rowOff>
    </xdr:from>
    <xdr:ext cx="469744" cy="259045"/>
    <xdr:sp macro="" textlink="">
      <xdr:nvSpPr>
        <xdr:cNvPr id="511" name="n_4mainValue【消防施設】&#10;一人当たり面積">
          <a:extLst>
            <a:ext uri="{FF2B5EF4-FFF2-40B4-BE49-F238E27FC236}">
              <a16:creationId xmlns:a16="http://schemas.microsoft.com/office/drawing/2014/main" id="{00000000-0008-0000-0F00-0000FF010000}"/>
            </a:ext>
          </a:extLst>
        </xdr:cNvPr>
        <xdr:cNvSpPr txBox="1"/>
      </xdr:nvSpPr>
      <xdr:spPr>
        <a:xfrm>
          <a:off x="16226867" y="1450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6" name="【庁舎】&#10;有形固定資産減価償却率グラフ枠">
          <a:extLst>
            <a:ext uri="{FF2B5EF4-FFF2-40B4-BE49-F238E27FC236}">
              <a16:creationId xmlns:a16="http://schemas.microsoft.com/office/drawing/2014/main" id="{00000000-0008-0000-0F00-000018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flipV="1">
          <a:off x="14375764" y="16774886"/>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38" name="【庁舎】&#10;有形固定資産減価償却率最小値テキスト">
          <a:extLst>
            <a:ext uri="{FF2B5EF4-FFF2-40B4-BE49-F238E27FC236}">
              <a16:creationId xmlns:a16="http://schemas.microsoft.com/office/drawing/2014/main" id="{00000000-0008-0000-0F00-00001A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540" name="【庁舎】&#10;有形固定資産減価償却率最大値テキスト">
          <a:extLst>
            <a:ext uri="{FF2B5EF4-FFF2-40B4-BE49-F238E27FC236}">
              <a16:creationId xmlns:a16="http://schemas.microsoft.com/office/drawing/2014/main" id="{00000000-0008-0000-0F00-00001C020000}"/>
            </a:ext>
          </a:extLst>
        </xdr:cNvPr>
        <xdr:cNvSpPr txBox="1"/>
      </xdr:nvSpPr>
      <xdr:spPr>
        <a:xfrm>
          <a:off x="14414500" y="165577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4287500" y="1677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154050</xdr:rowOff>
    </xdr:from>
    <xdr:ext cx="405111" cy="259045"/>
    <xdr:sp macro="" textlink="">
      <xdr:nvSpPr>
        <xdr:cNvPr id="542" name="【庁舎】&#10;有形固定資産減価償却率平均値テキスト">
          <a:extLst>
            <a:ext uri="{FF2B5EF4-FFF2-40B4-BE49-F238E27FC236}">
              <a16:creationId xmlns:a16="http://schemas.microsoft.com/office/drawing/2014/main" id="{00000000-0008-0000-0F00-00001E020000}"/>
            </a:ext>
          </a:extLst>
        </xdr:cNvPr>
        <xdr:cNvSpPr txBox="1"/>
      </xdr:nvSpPr>
      <xdr:spPr>
        <a:xfrm>
          <a:off x="14414500" y="17420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4325600" y="1743873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3578840" y="17431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280414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546" name="フローチャート: 判断 545">
          <a:extLst>
            <a:ext uri="{FF2B5EF4-FFF2-40B4-BE49-F238E27FC236}">
              <a16:creationId xmlns:a16="http://schemas.microsoft.com/office/drawing/2014/main" id="{00000000-0008-0000-0F00-000022020000}"/>
            </a:ext>
          </a:extLst>
        </xdr:cNvPr>
        <xdr:cNvSpPr/>
      </xdr:nvSpPr>
      <xdr:spPr>
        <a:xfrm>
          <a:off x="12029440" y="175252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547" name="フローチャート: 判断 546">
          <a:extLst>
            <a:ext uri="{FF2B5EF4-FFF2-40B4-BE49-F238E27FC236}">
              <a16:creationId xmlns:a16="http://schemas.microsoft.com/office/drawing/2014/main" id="{00000000-0008-0000-0F00-000023020000}"/>
            </a:ext>
          </a:extLst>
        </xdr:cNvPr>
        <xdr:cNvSpPr/>
      </xdr:nvSpPr>
      <xdr:spPr>
        <a:xfrm>
          <a:off x="1123188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152763</xdr:rowOff>
    </xdr:from>
    <xdr:to>
      <xdr:col>81</xdr:col>
      <xdr:colOff>101600</xdr:colOff>
      <xdr:row>104</xdr:row>
      <xdr:rowOff>82913</xdr:rowOff>
    </xdr:to>
    <xdr:sp macro="" textlink="">
      <xdr:nvSpPr>
        <xdr:cNvPr id="553" name="楕円 552">
          <a:extLst>
            <a:ext uri="{FF2B5EF4-FFF2-40B4-BE49-F238E27FC236}">
              <a16:creationId xmlns:a16="http://schemas.microsoft.com/office/drawing/2014/main" id="{00000000-0008-0000-0F00-000029020000}"/>
            </a:ext>
          </a:extLst>
        </xdr:cNvPr>
        <xdr:cNvSpPr/>
      </xdr:nvSpPr>
      <xdr:spPr>
        <a:xfrm>
          <a:off x="13578840" y="17419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2804140" y="17395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xdr:rowOff>
    </xdr:from>
    <xdr:to>
      <xdr:col>81</xdr:col>
      <xdr:colOff>50800</xdr:colOff>
      <xdr:row>104</xdr:row>
      <xdr:rowOff>32113</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2854940" y="17442180"/>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89081</xdr:rowOff>
    </xdr:from>
    <xdr:to>
      <xdr:col>72</xdr:col>
      <xdr:colOff>38100</xdr:colOff>
      <xdr:row>104</xdr:row>
      <xdr:rowOff>19231</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2029440" y="173560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139881</xdr:rowOff>
    </xdr:from>
    <xdr:to>
      <xdr:col>76</xdr:col>
      <xdr:colOff>114300</xdr:colOff>
      <xdr:row>104</xdr:row>
      <xdr:rowOff>7620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2072620" y="17406801"/>
          <a:ext cx="78232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59689</xdr:rowOff>
    </xdr:from>
    <xdr:to>
      <xdr:col>67</xdr:col>
      <xdr:colOff>101600</xdr:colOff>
      <xdr:row>103</xdr:row>
      <xdr:rowOff>161289</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1231880" y="1732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110489</xdr:rowOff>
    </xdr:from>
    <xdr:to>
      <xdr:col>71</xdr:col>
      <xdr:colOff>177800</xdr:colOff>
      <xdr:row>103</xdr:row>
      <xdr:rowOff>139881</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1282680" y="17377409"/>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85470</xdr:rowOff>
    </xdr:from>
    <xdr:ext cx="405111" cy="259045"/>
    <xdr:sp macro="" textlink="">
      <xdr:nvSpPr>
        <xdr:cNvPr id="560" name="n_1aveValue【庁舎】&#10;有形固定資産減価償却率">
          <a:extLst>
            <a:ext uri="{FF2B5EF4-FFF2-40B4-BE49-F238E27FC236}">
              <a16:creationId xmlns:a16="http://schemas.microsoft.com/office/drawing/2014/main" id="{00000000-0008-0000-0F00-000030020000}"/>
            </a:ext>
          </a:extLst>
        </xdr:cNvPr>
        <xdr:cNvSpPr txBox="1"/>
      </xdr:nvSpPr>
      <xdr:spPr>
        <a:xfrm>
          <a:off x="13437244" y="17520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561" name="n_2aveValue【庁舎】&#10;有形固定資産減価償却率">
          <a:extLst>
            <a:ext uri="{FF2B5EF4-FFF2-40B4-BE49-F238E27FC236}">
              <a16:creationId xmlns:a16="http://schemas.microsoft.com/office/drawing/2014/main" id="{00000000-0008-0000-0F00-000031020000}"/>
            </a:ext>
          </a:extLst>
        </xdr:cNvPr>
        <xdr:cNvSpPr txBox="1"/>
      </xdr:nvSpPr>
      <xdr:spPr>
        <a:xfrm>
          <a:off x="1267524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562" name="n_3aveValue【庁舎】&#10;有形固定資産減価償却率">
          <a:extLst>
            <a:ext uri="{FF2B5EF4-FFF2-40B4-BE49-F238E27FC236}">
              <a16:creationId xmlns:a16="http://schemas.microsoft.com/office/drawing/2014/main" id="{00000000-0008-0000-0F00-000032020000}"/>
            </a:ext>
          </a:extLst>
        </xdr:cNvPr>
        <xdr:cNvSpPr txBox="1"/>
      </xdr:nvSpPr>
      <xdr:spPr>
        <a:xfrm>
          <a:off x="1190054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88735</xdr:rowOff>
    </xdr:from>
    <xdr:ext cx="405111" cy="259045"/>
    <xdr:sp macro="" textlink="">
      <xdr:nvSpPr>
        <xdr:cNvPr id="563" name="n_4aveValue【庁舎】&#10;有形固定資産減価償却率">
          <a:extLst>
            <a:ext uri="{FF2B5EF4-FFF2-40B4-BE49-F238E27FC236}">
              <a16:creationId xmlns:a16="http://schemas.microsoft.com/office/drawing/2014/main" id="{00000000-0008-0000-0F00-000033020000}"/>
            </a:ext>
          </a:extLst>
        </xdr:cNvPr>
        <xdr:cNvSpPr txBox="1"/>
      </xdr:nvSpPr>
      <xdr:spPr>
        <a:xfrm>
          <a:off x="11102984" y="1769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99440</xdr:rowOff>
    </xdr:from>
    <xdr:ext cx="405111" cy="259045"/>
    <xdr:sp macro="" textlink="">
      <xdr:nvSpPr>
        <xdr:cNvPr id="564" name="n_1mainValue【庁舎】&#10;有形固定資産減価償却率">
          <a:extLst>
            <a:ext uri="{FF2B5EF4-FFF2-40B4-BE49-F238E27FC236}">
              <a16:creationId xmlns:a16="http://schemas.microsoft.com/office/drawing/2014/main" id="{00000000-0008-0000-0F00-000034020000}"/>
            </a:ext>
          </a:extLst>
        </xdr:cNvPr>
        <xdr:cNvSpPr txBox="1"/>
      </xdr:nvSpPr>
      <xdr:spPr>
        <a:xfrm>
          <a:off x="1343724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565" name="n_2mainValue【庁舎】&#10;有形固定資産減価償却率">
          <a:extLst>
            <a:ext uri="{FF2B5EF4-FFF2-40B4-BE49-F238E27FC236}">
              <a16:creationId xmlns:a16="http://schemas.microsoft.com/office/drawing/2014/main" id="{00000000-0008-0000-0F00-000035020000}"/>
            </a:ext>
          </a:extLst>
        </xdr:cNvPr>
        <xdr:cNvSpPr txBox="1"/>
      </xdr:nvSpPr>
      <xdr:spPr>
        <a:xfrm>
          <a:off x="126752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35758</xdr:rowOff>
    </xdr:from>
    <xdr:ext cx="405111" cy="259045"/>
    <xdr:sp macro="" textlink="">
      <xdr:nvSpPr>
        <xdr:cNvPr id="566" name="n_3mainValue【庁舎】&#10;有形固定資産減価償却率">
          <a:extLst>
            <a:ext uri="{FF2B5EF4-FFF2-40B4-BE49-F238E27FC236}">
              <a16:creationId xmlns:a16="http://schemas.microsoft.com/office/drawing/2014/main" id="{00000000-0008-0000-0F00-000036020000}"/>
            </a:ext>
          </a:extLst>
        </xdr:cNvPr>
        <xdr:cNvSpPr txBox="1"/>
      </xdr:nvSpPr>
      <xdr:spPr>
        <a:xfrm>
          <a:off x="11900544" y="1713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567" name="n_4mainValue【庁舎】&#10;有形固定資産減価償却率">
          <a:extLst>
            <a:ext uri="{FF2B5EF4-FFF2-40B4-BE49-F238E27FC236}">
              <a16:creationId xmlns:a16="http://schemas.microsoft.com/office/drawing/2014/main" id="{00000000-0008-0000-0F00-000037020000}"/>
            </a:ext>
          </a:extLst>
        </xdr:cNvPr>
        <xdr:cNvSpPr txBox="1"/>
      </xdr:nvSpPr>
      <xdr:spPr>
        <a:xfrm>
          <a:off x="11102984" y="17105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8" name="【庁舎】&#10;一人当たり面積グラフ枠">
          <a:extLst>
            <a:ext uri="{FF2B5EF4-FFF2-40B4-BE49-F238E27FC236}">
              <a16:creationId xmlns:a16="http://schemas.microsoft.com/office/drawing/2014/main" id="{00000000-0008-0000-0F00-00004C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19509104" y="16960291"/>
          <a:ext cx="0" cy="1126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590" name="【庁舎】&#10;一人当たり面積最小値テキスト">
          <a:extLst>
            <a:ext uri="{FF2B5EF4-FFF2-40B4-BE49-F238E27FC236}">
              <a16:creationId xmlns:a16="http://schemas.microsoft.com/office/drawing/2014/main" id="{00000000-0008-0000-0F00-00004E020000}"/>
            </a:ext>
          </a:extLst>
        </xdr:cNvPr>
        <xdr:cNvSpPr txBox="1"/>
      </xdr:nvSpPr>
      <xdr:spPr>
        <a:xfrm>
          <a:off x="19547840" y="1809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9443700" y="180872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592" name="【庁舎】&#10;一人当たり面積最大値テキスト">
          <a:extLst>
            <a:ext uri="{FF2B5EF4-FFF2-40B4-BE49-F238E27FC236}">
              <a16:creationId xmlns:a16="http://schemas.microsoft.com/office/drawing/2014/main" id="{00000000-0008-0000-0F00-000050020000}"/>
            </a:ext>
          </a:extLst>
        </xdr:cNvPr>
        <xdr:cNvSpPr txBox="1"/>
      </xdr:nvSpPr>
      <xdr:spPr>
        <a:xfrm>
          <a:off x="19547840" y="1674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9443700" y="16960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594" name="【庁舎】&#10;一人当たり面積平均値テキスト">
          <a:extLst>
            <a:ext uri="{FF2B5EF4-FFF2-40B4-BE49-F238E27FC236}">
              <a16:creationId xmlns:a16="http://schemas.microsoft.com/office/drawing/2014/main" id="{00000000-0008-0000-0F00-000052020000}"/>
            </a:ext>
          </a:extLst>
        </xdr:cNvPr>
        <xdr:cNvSpPr txBox="1"/>
      </xdr:nvSpPr>
      <xdr:spPr>
        <a:xfrm>
          <a:off x="19547840" y="17772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595" name="フローチャート: 判断 594">
          <a:extLst>
            <a:ext uri="{FF2B5EF4-FFF2-40B4-BE49-F238E27FC236}">
              <a16:creationId xmlns:a16="http://schemas.microsoft.com/office/drawing/2014/main" id="{00000000-0008-0000-0F00-000053020000}"/>
            </a:ext>
          </a:extLst>
        </xdr:cNvPr>
        <xdr:cNvSpPr/>
      </xdr:nvSpPr>
      <xdr:spPr>
        <a:xfrm>
          <a:off x="19458940" y="1779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596" name="フローチャート: 判断 595">
          <a:extLst>
            <a:ext uri="{FF2B5EF4-FFF2-40B4-BE49-F238E27FC236}">
              <a16:creationId xmlns:a16="http://schemas.microsoft.com/office/drawing/2014/main" id="{00000000-0008-0000-0F00-000054020000}"/>
            </a:ext>
          </a:extLst>
        </xdr:cNvPr>
        <xdr:cNvSpPr/>
      </xdr:nvSpPr>
      <xdr:spPr>
        <a:xfrm>
          <a:off x="18735040" y="178043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597" name="フローチャート: 判断 596">
          <a:extLst>
            <a:ext uri="{FF2B5EF4-FFF2-40B4-BE49-F238E27FC236}">
              <a16:creationId xmlns:a16="http://schemas.microsoft.com/office/drawing/2014/main" id="{00000000-0008-0000-0F00-000055020000}"/>
            </a:ext>
          </a:extLst>
        </xdr:cNvPr>
        <xdr:cNvSpPr/>
      </xdr:nvSpPr>
      <xdr:spPr>
        <a:xfrm>
          <a:off x="17937480" y="1782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17162780" y="1783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16388080" y="178185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108153</xdr:rowOff>
    </xdr:from>
    <xdr:to>
      <xdr:col>112</xdr:col>
      <xdr:colOff>38100</xdr:colOff>
      <xdr:row>107</xdr:row>
      <xdr:rowOff>38303</xdr:rowOff>
    </xdr:to>
    <xdr:sp macro="" textlink="">
      <xdr:nvSpPr>
        <xdr:cNvPr id="605" name="楕円 604">
          <a:extLst>
            <a:ext uri="{FF2B5EF4-FFF2-40B4-BE49-F238E27FC236}">
              <a16:creationId xmlns:a16="http://schemas.microsoft.com/office/drawing/2014/main" id="{00000000-0008-0000-0F00-00005D020000}"/>
            </a:ext>
          </a:extLst>
        </xdr:cNvPr>
        <xdr:cNvSpPr/>
      </xdr:nvSpPr>
      <xdr:spPr>
        <a:xfrm>
          <a:off x="18735040" y="178779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119126</xdr:rowOff>
    </xdr:from>
    <xdr:to>
      <xdr:col>107</xdr:col>
      <xdr:colOff>101600</xdr:colOff>
      <xdr:row>107</xdr:row>
      <xdr:rowOff>49276</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17937480" y="17888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158953</xdr:rowOff>
    </xdr:from>
    <xdr:to>
      <xdr:col>111</xdr:col>
      <xdr:colOff>177800</xdr:colOff>
      <xdr:row>106</xdr:row>
      <xdr:rowOff>169926</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17988280" y="17928793"/>
          <a:ext cx="78994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122326</xdr:rowOff>
    </xdr:from>
    <xdr:to>
      <xdr:col>102</xdr:col>
      <xdr:colOff>165100</xdr:colOff>
      <xdr:row>107</xdr:row>
      <xdr:rowOff>52476</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17162780" y="178921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169926</xdr:rowOff>
    </xdr:from>
    <xdr:to>
      <xdr:col>107</xdr:col>
      <xdr:colOff>50800</xdr:colOff>
      <xdr:row>107</xdr:row>
      <xdr:rowOff>1676</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flipV="1">
          <a:off x="17213580" y="1793976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120498</xdr:rowOff>
    </xdr:from>
    <xdr:to>
      <xdr:col>98</xdr:col>
      <xdr:colOff>38100</xdr:colOff>
      <xdr:row>107</xdr:row>
      <xdr:rowOff>50648</xdr:rowOff>
    </xdr:to>
    <xdr:sp macro="" textlink="">
      <xdr:nvSpPr>
        <xdr:cNvPr id="610" name="楕円 609">
          <a:extLst>
            <a:ext uri="{FF2B5EF4-FFF2-40B4-BE49-F238E27FC236}">
              <a16:creationId xmlns:a16="http://schemas.microsoft.com/office/drawing/2014/main" id="{00000000-0008-0000-0F00-000062020000}"/>
            </a:ext>
          </a:extLst>
        </xdr:cNvPr>
        <xdr:cNvSpPr/>
      </xdr:nvSpPr>
      <xdr:spPr>
        <a:xfrm>
          <a:off x="16388080" y="178903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171298</xdr:rowOff>
    </xdr:from>
    <xdr:to>
      <xdr:col>102</xdr:col>
      <xdr:colOff>114300</xdr:colOff>
      <xdr:row>107</xdr:row>
      <xdr:rowOff>1676</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6431260" y="1794113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152671</xdr:rowOff>
    </xdr:from>
    <xdr:ext cx="469744" cy="259045"/>
    <xdr:sp macro="" textlink="">
      <xdr:nvSpPr>
        <xdr:cNvPr id="612" name="n_1aveValue【庁舎】&#10;一人当たり面積">
          <a:extLst>
            <a:ext uri="{FF2B5EF4-FFF2-40B4-BE49-F238E27FC236}">
              <a16:creationId xmlns:a16="http://schemas.microsoft.com/office/drawing/2014/main" id="{00000000-0008-0000-0F00-000064020000}"/>
            </a:ext>
          </a:extLst>
        </xdr:cNvPr>
        <xdr:cNvSpPr txBox="1"/>
      </xdr:nvSpPr>
      <xdr:spPr>
        <a:xfrm>
          <a:off x="18561127" y="1758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3167</xdr:rowOff>
    </xdr:from>
    <xdr:ext cx="469744" cy="259045"/>
    <xdr:sp macro="" textlink="">
      <xdr:nvSpPr>
        <xdr:cNvPr id="613" name="n_2aveValue【庁舎】&#10;一人当たり面積">
          <a:extLst>
            <a:ext uri="{FF2B5EF4-FFF2-40B4-BE49-F238E27FC236}">
              <a16:creationId xmlns:a16="http://schemas.microsoft.com/office/drawing/2014/main" id="{00000000-0008-0000-0F00-000065020000}"/>
            </a:ext>
          </a:extLst>
        </xdr:cNvPr>
        <xdr:cNvSpPr txBox="1"/>
      </xdr:nvSpPr>
      <xdr:spPr>
        <a:xfrm>
          <a:off x="17776267" y="1760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13225</xdr:rowOff>
    </xdr:from>
    <xdr:ext cx="469744" cy="259045"/>
    <xdr:sp macro="" textlink="">
      <xdr:nvSpPr>
        <xdr:cNvPr id="614" name="n_3aveValue【庁舎】&#10;一人当たり面積">
          <a:extLst>
            <a:ext uri="{FF2B5EF4-FFF2-40B4-BE49-F238E27FC236}">
              <a16:creationId xmlns:a16="http://schemas.microsoft.com/office/drawing/2014/main" id="{00000000-0008-0000-0F00-000066020000}"/>
            </a:ext>
          </a:extLst>
        </xdr:cNvPr>
        <xdr:cNvSpPr txBox="1"/>
      </xdr:nvSpPr>
      <xdr:spPr>
        <a:xfrm>
          <a:off x="17001567" y="1761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166845</xdr:rowOff>
    </xdr:from>
    <xdr:ext cx="469744" cy="259045"/>
    <xdr:sp macro="" textlink="">
      <xdr:nvSpPr>
        <xdr:cNvPr id="615" name="n_4aveValue【庁舎】&#10;一人当たり面積">
          <a:extLst>
            <a:ext uri="{FF2B5EF4-FFF2-40B4-BE49-F238E27FC236}">
              <a16:creationId xmlns:a16="http://schemas.microsoft.com/office/drawing/2014/main" id="{00000000-0008-0000-0F00-000067020000}"/>
            </a:ext>
          </a:extLst>
        </xdr:cNvPr>
        <xdr:cNvSpPr txBox="1"/>
      </xdr:nvSpPr>
      <xdr:spPr>
        <a:xfrm>
          <a:off x="16226867" y="1760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29430</xdr:rowOff>
    </xdr:from>
    <xdr:ext cx="469744" cy="259045"/>
    <xdr:sp macro="" textlink="">
      <xdr:nvSpPr>
        <xdr:cNvPr id="616" name="n_1mainValue【庁舎】&#10;一人当たり面積">
          <a:extLst>
            <a:ext uri="{FF2B5EF4-FFF2-40B4-BE49-F238E27FC236}">
              <a16:creationId xmlns:a16="http://schemas.microsoft.com/office/drawing/2014/main" id="{00000000-0008-0000-0F00-000068020000}"/>
            </a:ext>
          </a:extLst>
        </xdr:cNvPr>
        <xdr:cNvSpPr txBox="1"/>
      </xdr:nvSpPr>
      <xdr:spPr>
        <a:xfrm>
          <a:off x="18561127" y="1796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40403</xdr:rowOff>
    </xdr:from>
    <xdr:ext cx="469744" cy="259045"/>
    <xdr:sp macro="" textlink="">
      <xdr:nvSpPr>
        <xdr:cNvPr id="617" name="n_2mainValue【庁舎】&#10;一人当たり面積">
          <a:extLst>
            <a:ext uri="{FF2B5EF4-FFF2-40B4-BE49-F238E27FC236}">
              <a16:creationId xmlns:a16="http://schemas.microsoft.com/office/drawing/2014/main" id="{00000000-0008-0000-0F00-000069020000}"/>
            </a:ext>
          </a:extLst>
        </xdr:cNvPr>
        <xdr:cNvSpPr txBox="1"/>
      </xdr:nvSpPr>
      <xdr:spPr>
        <a:xfrm>
          <a:off x="17776267" y="17977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43603</xdr:rowOff>
    </xdr:from>
    <xdr:ext cx="469744" cy="259045"/>
    <xdr:sp macro="" textlink="">
      <xdr:nvSpPr>
        <xdr:cNvPr id="618" name="n_3mainValue【庁舎】&#10;一人当たり面積">
          <a:extLst>
            <a:ext uri="{FF2B5EF4-FFF2-40B4-BE49-F238E27FC236}">
              <a16:creationId xmlns:a16="http://schemas.microsoft.com/office/drawing/2014/main" id="{00000000-0008-0000-0F00-00006A020000}"/>
            </a:ext>
          </a:extLst>
        </xdr:cNvPr>
        <xdr:cNvSpPr txBox="1"/>
      </xdr:nvSpPr>
      <xdr:spPr>
        <a:xfrm>
          <a:off x="17001567" y="1798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41775</xdr:rowOff>
    </xdr:from>
    <xdr:ext cx="469744" cy="259045"/>
    <xdr:sp macro="" textlink="">
      <xdr:nvSpPr>
        <xdr:cNvPr id="619" name="n_4mainValue【庁舎】&#10;一人当たり面積">
          <a:extLst>
            <a:ext uri="{FF2B5EF4-FFF2-40B4-BE49-F238E27FC236}">
              <a16:creationId xmlns:a16="http://schemas.microsoft.com/office/drawing/2014/main" id="{00000000-0008-0000-0F00-00006B020000}"/>
            </a:ext>
          </a:extLst>
        </xdr:cNvPr>
        <xdr:cNvSpPr txBox="1"/>
      </xdr:nvSpPr>
      <xdr:spPr>
        <a:xfrm>
          <a:off x="16226867" y="1797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類似団体平均と比較して有形固定資産減価償却率は、ほぼ全ての施設において平均より高くなっている。</a:t>
          </a:r>
          <a:endParaRPr lang="ja-JP" altLang="ja-JP" sz="1400">
            <a:effectLst/>
          </a:endParaRPr>
        </a:p>
        <a:p>
          <a:r>
            <a:rPr kumimoji="1" lang="ja-JP" altLang="ja-JP" sz="1100">
              <a:solidFill>
                <a:schemeClr val="dk1"/>
              </a:solidFill>
              <a:effectLst/>
              <a:latin typeface="+mn-lt"/>
              <a:ea typeface="+mn-ea"/>
              <a:cs typeface="+mn-cs"/>
            </a:rPr>
            <a:t>　これらの有形固定資産は、本来、計画的に整備（除却・集約・複合化など）の必要があるが、本町の財政事情により、維持補修での対応が中心となっていることが、有形固定資産減価償却率を引き上げる要因となっている。</a:t>
          </a:r>
          <a:endParaRPr lang="ja-JP" altLang="ja-JP" sz="1400">
            <a:effectLst/>
          </a:endParaRPr>
        </a:p>
        <a:p>
          <a:r>
            <a:rPr kumimoji="1" lang="ja-JP" altLang="ja-JP" sz="1100">
              <a:solidFill>
                <a:schemeClr val="dk1"/>
              </a:solidFill>
              <a:effectLst/>
              <a:latin typeface="+mn-lt"/>
              <a:ea typeface="+mn-ea"/>
              <a:cs typeface="+mn-cs"/>
            </a:rPr>
            <a:t>　耐用年数を経過または近いうちに経過する施設については、公共施設等総合管理計画に基づき、適切な整備を行っていく必要がある。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7,938
7,883
88.13
5,422,362
5,219,054
135,206
3,513,922
3,465,790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第一次産業を基幹産業としているが、財政基盤が弱いため、毎年度、予算フレームを設定し経常的経費の抑制を図っている。</a:t>
          </a:r>
          <a:endParaRPr lang="ja-JP" altLang="ja-JP" sz="1400">
            <a:effectLst/>
          </a:endParaRPr>
        </a:p>
        <a:p>
          <a:r>
            <a:rPr kumimoji="1" lang="ja-JP" altLang="ja-JP" sz="1100">
              <a:solidFill>
                <a:schemeClr val="dk1"/>
              </a:solidFill>
              <a:effectLst/>
              <a:latin typeface="+mn-lt"/>
              <a:ea typeface="+mn-ea"/>
              <a:cs typeface="+mn-cs"/>
            </a:rPr>
            <a:t>　しかしながら、財政力指数は数年横ばいであるため、行政の効率化や、地域活性化の推進に取り組むことにより、財政の健全化に努める。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41628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28222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89199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89199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交付税の</a:t>
          </a:r>
          <a:r>
            <a:rPr kumimoji="1" lang="ja-JP" altLang="en-US" sz="1100">
              <a:solidFill>
                <a:schemeClr val="dk1"/>
              </a:solidFill>
              <a:effectLst/>
              <a:latin typeface="+mn-lt"/>
              <a:ea typeface="+mn-ea"/>
              <a:cs typeface="+mn-cs"/>
            </a:rPr>
            <a:t>増収</a:t>
          </a:r>
          <a:r>
            <a:rPr kumimoji="1" lang="ja-JP" altLang="ja-JP" sz="1100">
              <a:solidFill>
                <a:schemeClr val="dk1"/>
              </a:solidFill>
              <a:effectLst/>
              <a:latin typeface="+mn-lt"/>
              <a:ea typeface="+mn-ea"/>
              <a:cs typeface="+mn-cs"/>
            </a:rPr>
            <a:t>や、経常一般財源等（</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、公債費等）が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となったため、昨年度に比べ</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下降</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類似平均団体、全国平均よりも高い水準であり、今後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人件費や公債費の増により悪化する可能性がある。引き続き経常経費の削減に努める。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5588</xdr:rowOff>
    </xdr:from>
    <xdr:to>
      <xdr:col>23</xdr:col>
      <xdr:colOff>133350</xdr:colOff>
      <xdr:row>65</xdr:row>
      <xdr:rowOff>118872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78388"/>
          <a:ext cx="8382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65</xdr:row>
      <xdr:rowOff>118872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10869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135890</xdr:rowOff>
    </xdr:from>
    <xdr:to>
      <xdr:col>15</xdr:col>
      <xdr:colOff>82550</xdr:colOff>
      <xdr:row>65</xdr:row>
      <xdr:rowOff>143002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108690"/>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94742</xdr:rowOff>
    </xdr:from>
    <xdr:to>
      <xdr:col>11</xdr:col>
      <xdr:colOff>31750</xdr:colOff>
      <xdr:row>65</xdr:row>
      <xdr:rowOff>143002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23899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32783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98315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9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68072</xdr:rowOff>
    </xdr:from>
    <xdr:to>
      <xdr:col>19</xdr:col>
      <xdr:colOff>184150</xdr:colOff>
      <xdr:row>65</xdr:row>
      <xdr:rowOff>169672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154449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298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92202</xdr:rowOff>
    </xdr:from>
    <xdr:to>
      <xdr:col>11</xdr:col>
      <xdr:colOff>82550</xdr:colOff>
      <xdr:row>66</xdr:row>
      <xdr:rowOff>22352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2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7129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32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43942</xdr:rowOff>
    </xdr:from>
    <xdr:to>
      <xdr:col>7</xdr:col>
      <xdr:colOff>31750</xdr:colOff>
      <xdr:row>65</xdr:row>
      <xdr:rowOff>145542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130319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[256,398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会計年度任用職員の報酬及び期末手当</a:t>
          </a:r>
          <a:r>
            <a:rPr kumimoji="1" lang="ja-JP" altLang="en-US" sz="1100">
              <a:solidFill>
                <a:schemeClr val="dk1"/>
              </a:solidFill>
              <a:effectLst/>
              <a:latin typeface="+mn-lt"/>
              <a:ea typeface="+mn-ea"/>
              <a:cs typeface="+mn-cs"/>
            </a:rPr>
            <a:t>、退職金</a:t>
          </a:r>
          <a:r>
            <a:rPr kumimoji="1" lang="ja-JP" altLang="ja-JP" sz="1100">
              <a:solidFill>
                <a:schemeClr val="dk1"/>
              </a:solidFill>
              <a:effectLst/>
              <a:latin typeface="+mn-lt"/>
              <a:ea typeface="+mn-ea"/>
              <a:cs typeface="+mn-cs"/>
            </a:rPr>
            <a:t>が増加したため、昨年度より</a:t>
          </a:r>
          <a:r>
            <a:rPr kumimoji="1" lang="en-US" altLang="ja-JP" sz="1100">
              <a:solidFill>
                <a:schemeClr val="dk1"/>
              </a:solidFill>
              <a:effectLst/>
              <a:latin typeface="+mn-lt"/>
              <a:ea typeface="+mn-ea"/>
              <a:cs typeface="+mn-cs"/>
            </a:rPr>
            <a:t>17,857</a:t>
          </a:r>
          <a:r>
            <a:rPr kumimoji="1" lang="ja-JP" altLang="ja-JP" sz="1100">
              <a:solidFill>
                <a:schemeClr val="dk1"/>
              </a:solidFill>
              <a:effectLst/>
              <a:latin typeface="+mn-lt"/>
              <a:ea typeface="+mn-ea"/>
              <a:cs typeface="+mn-cs"/>
            </a:rPr>
            <a:t>円増加している。</a:t>
          </a:r>
          <a:endParaRPr lang="ja-JP" altLang="ja-JP" sz="1400">
            <a:effectLst/>
          </a:endParaRPr>
        </a:p>
        <a:p>
          <a:r>
            <a:rPr kumimoji="1" lang="ja-JP" altLang="ja-JP" sz="1100">
              <a:solidFill>
                <a:schemeClr val="dk1"/>
              </a:solidFill>
              <a:effectLst/>
              <a:latin typeface="+mn-lt"/>
              <a:ea typeface="+mn-ea"/>
              <a:cs typeface="+mn-cs"/>
            </a:rPr>
            <a:t>　類似団体平均を下回っているが、近年上昇傾向にある。今後、業務の委託化や、行政改革基本方針に沿った事務改善の取組などを進めコストの低減を図</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160071</xdr:rowOff>
    </xdr:from>
    <xdr:to>
      <xdr:col>23</xdr:col>
      <xdr:colOff>133350</xdr:colOff>
      <xdr:row>81</xdr:row>
      <xdr:rowOff>50177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876071"/>
          <a:ext cx="838200" cy="6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169403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28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142793</xdr:rowOff>
    </xdr:from>
    <xdr:to>
      <xdr:col>19</xdr:col>
      <xdr:colOff>133350</xdr:colOff>
      <xdr:row>80</xdr:row>
      <xdr:rowOff>160071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58793"/>
          <a:ext cx="8890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71317</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0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129288</xdr:rowOff>
    </xdr:from>
    <xdr:to>
      <xdr:col>15</xdr:col>
      <xdr:colOff>82550</xdr:colOff>
      <xdr:row>80</xdr:row>
      <xdr:rowOff>142793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45288"/>
          <a:ext cx="889000" cy="1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33472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26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19844</xdr:rowOff>
    </xdr:from>
    <xdr:to>
      <xdr:col>11</xdr:col>
      <xdr:colOff>31750</xdr:colOff>
      <xdr:row>80</xdr:row>
      <xdr:rowOff>129288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35844"/>
          <a:ext cx="889000" cy="10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138188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9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51027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170827</xdr:rowOff>
    </xdr:from>
    <xdr:to>
      <xdr:col>23</xdr:col>
      <xdr:colOff>184150</xdr:colOff>
      <xdr:row>81</xdr:row>
      <xdr:rowOff>100977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8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15904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31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109271</xdr:rowOff>
    </xdr:from>
    <xdr:to>
      <xdr:col>19</xdr:col>
      <xdr:colOff>184150</xdr:colOff>
      <xdr:row>81</xdr:row>
      <xdr:rowOff>39421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2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49598</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59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91993</xdr:rowOff>
    </xdr:from>
    <xdr:to>
      <xdr:col>15</xdr:col>
      <xdr:colOff>133350</xdr:colOff>
      <xdr:row>81</xdr:row>
      <xdr:rowOff>22143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0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32320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576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78488</xdr:rowOff>
    </xdr:from>
    <xdr:to>
      <xdr:col>11</xdr:col>
      <xdr:colOff>82550</xdr:colOff>
      <xdr:row>81</xdr:row>
      <xdr:rowOff>8638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18815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6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140494</xdr:rowOff>
    </xdr:from>
    <xdr:to>
      <xdr:col>7</xdr:col>
      <xdr:colOff>31750</xdr:colOff>
      <xdr:row>80</xdr:row>
      <xdr:rowOff>70644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68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80821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5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新規採用、退職などによる職員厚生の変動により</a:t>
          </a:r>
          <a:r>
            <a:rPr kumimoji="1" lang="ja-JP" altLang="ja-JP" sz="1100">
              <a:solidFill>
                <a:schemeClr val="dk1"/>
              </a:solidFill>
              <a:effectLst/>
              <a:latin typeface="+mn-lt"/>
              <a:ea typeface="+mn-ea"/>
              <a:cs typeface="+mn-cs"/>
            </a:rPr>
            <a:t>、昨年度から</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減となった。</a:t>
          </a:r>
          <a:endParaRPr lang="ja-JP" altLang="ja-JP" sz="1400">
            <a:effectLst/>
          </a:endParaRPr>
        </a:p>
        <a:p>
          <a:r>
            <a:rPr kumimoji="1" lang="ja-JP" altLang="ja-JP" sz="1100">
              <a:solidFill>
                <a:schemeClr val="dk1"/>
              </a:solidFill>
              <a:effectLst/>
              <a:latin typeface="+mn-lt"/>
              <a:ea typeface="+mn-ea"/>
              <a:cs typeface="+mn-cs"/>
            </a:rPr>
            <a:t>　今後も、人事院勧告及び公務員制度改革の動向に注視し、給与の適正化に努める。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85372</xdr:rowOff>
    </xdr:from>
    <xdr:to>
      <xdr:col>81</xdr:col>
      <xdr:colOff>44450</xdr:colOff>
      <xdr:row>87</xdr:row>
      <xdr:rowOff>64205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58622"/>
          <a:ext cx="8382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115305</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45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64205</xdr:rowOff>
    </xdr:from>
    <xdr:to>
      <xdr:col>77</xdr:col>
      <xdr:colOff>44450</xdr:colOff>
      <xdr:row>88</xdr:row>
      <xdr:rowOff>40216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98035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144639</xdr:rowOff>
    </xdr:from>
    <xdr:to>
      <xdr:col>72</xdr:col>
      <xdr:colOff>203200</xdr:colOff>
      <xdr:row>88</xdr:row>
      <xdr:rowOff>40216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50607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65916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144639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9669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6649</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7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xdr:rowOff>
    </xdr:from>
    <xdr:to>
      <xdr:col>77</xdr:col>
      <xdr:colOff>95250</xdr:colOff>
      <xdr:row>87</xdr:row>
      <xdr:rowOff>115005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99782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501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93839</xdr:rowOff>
    </xdr:from>
    <xdr:to>
      <xdr:col>68</xdr:col>
      <xdr:colOff>203200</xdr:colOff>
      <xdr:row>88</xdr:row>
      <xdr:rowOff>23989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一定期間実施してきた新規採用抑制により、類似団体平均を下回っているが、近年は定員計画に沿って新規採用を積極的に行っているため、増加傾向にある。引き続き、適切な定員管理に努める。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93573</xdr:rowOff>
    </xdr:from>
    <xdr:to>
      <xdr:col>81</xdr:col>
      <xdr:colOff>44450</xdr:colOff>
      <xdr:row>59</xdr:row>
      <xdr:rowOff>111430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09123"/>
          <a:ext cx="838200" cy="1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46576</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33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76200</xdr:rowOff>
    </xdr:from>
    <xdr:to>
      <xdr:col>77</xdr:col>
      <xdr:colOff>44450</xdr:colOff>
      <xdr:row>59</xdr:row>
      <xdr:rowOff>93573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91750"/>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138193</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42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67996</xdr:rowOff>
    </xdr:from>
    <xdr:to>
      <xdr:col>72</xdr:col>
      <xdr:colOff>203200</xdr:colOff>
      <xdr:row>59</xdr:row>
      <xdr:rowOff>76200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83546"/>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128058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67996</xdr:rowOff>
    </xdr:from>
    <xdr:to>
      <xdr:col>68</xdr:col>
      <xdr:colOff>152400</xdr:colOff>
      <xdr:row>59</xdr:row>
      <xdr:rowOff>69926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183546"/>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113098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0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60630</xdr:rowOff>
    </xdr:from>
    <xdr:to>
      <xdr:col>81</xdr:col>
      <xdr:colOff>95250</xdr:colOff>
      <xdr:row>59</xdr:row>
      <xdr:rowOff>162230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77157</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2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42773</xdr:rowOff>
    </xdr:from>
    <xdr:to>
      <xdr:col>77</xdr:col>
      <xdr:colOff>95250</xdr:colOff>
      <xdr:row>59</xdr:row>
      <xdr:rowOff>144373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5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154550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927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25400</xdr:rowOff>
    </xdr:from>
    <xdr:to>
      <xdr:col>73</xdr:col>
      <xdr:colOff>44450</xdr:colOff>
      <xdr:row>59</xdr:row>
      <xdr:rowOff>127000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137177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17196</xdr:rowOff>
    </xdr:from>
    <xdr:to>
      <xdr:col>68</xdr:col>
      <xdr:colOff>203200</xdr:colOff>
      <xdr:row>59</xdr:row>
      <xdr:rowOff>118796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3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128973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90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19126</xdr:rowOff>
    </xdr:from>
    <xdr:to>
      <xdr:col>64</xdr:col>
      <xdr:colOff>152400</xdr:colOff>
      <xdr:row>59</xdr:row>
      <xdr:rowOff>120726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3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130903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90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実質公債費比率は、元利償還金の額が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となったこと等により、昨年度より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類似団体は下回っているものの、全国平均及び三重県平均を上回っているため、投資的経費の抑制や、公債費の平準化を図るなど、起債に大きく依存することのない財政運営に努める。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14394</xdr:rowOff>
    </xdr:from>
    <xdr:to>
      <xdr:col>81</xdr:col>
      <xdr:colOff>44450</xdr:colOff>
      <xdr:row>40</xdr:row>
      <xdr:rowOff>22437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87239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22437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84022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39</xdr:row>
      <xdr:rowOff>153670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8241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73237</xdr:rowOff>
    </xdr:from>
    <xdr:to>
      <xdr:col>68</xdr:col>
      <xdr:colOff>152400</xdr:colOff>
      <xdr:row>39</xdr:row>
      <xdr:rowOff>137583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75978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151571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143087</xdr:rowOff>
    </xdr:from>
    <xdr:to>
      <xdr:col>77</xdr:col>
      <xdr:colOff>95250</xdr:colOff>
      <xdr:row>40</xdr:row>
      <xdr:rowOff>73237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83414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9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22437</xdr:rowOff>
    </xdr:from>
    <xdr:to>
      <xdr:col>64</xdr:col>
      <xdr:colOff>152400</xdr:colOff>
      <xdr:row>39</xdr:row>
      <xdr:rowOff>124037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134214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将来負担比率は、地方債現在高などが減および、標準財政規模及び充当可能基金が増となったことから、前年度と同様に「ー」となっている。</a:t>
          </a:r>
          <a:endParaRPr lang="ja-JP" altLang="ja-JP" sz="1400">
            <a:effectLst/>
          </a:endParaRPr>
        </a:p>
        <a:p>
          <a:r>
            <a:rPr kumimoji="1" lang="ja-JP" altLang="ja-JP" sz="1100">
              <a:solidFill>
                <a:schemeClr val="dk1"/>
              </a:solidFill>
              <a:effectLst/>
              <a:latin typeface="+mn-lt"/>
              <a:ea typeface="+mn-ea"/>
              <a:cs typeface="+mn-cs"/>
            </a:rPr>
            <a:t>　これからも、緊急性必要性を的確に把握した充当事業の選択により地方債の新規発行の抑制に努める。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95613</xdr:rowOff>
    </xdr:from>
    <xdr:to>
      <xdr:col>64</xdr:col>
      <xdr:colOff>152400</xdr:colOff>
      <xdr:row>14</xdr:row>
      <xdr:rowOff>25763</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3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10540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1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7,938
7,883
88.13
5,422,362
5,219,054
135,206
3,513,922
3,465,790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昇給に伴う基本給等の増加や会計年度任用職員の報酬及び期末手当が増加</a:t>
          </a:r>
          <a:r>
            <a:rPr kumimoji="1" lang="ja-JP" altLang="en-US" sz="1100">
              <a:solidFill>
                <a:schemeClr val="dk1"/>
              </a:solidFill>
              <a:effectLst/>
              <a:latin typeface="+mn-lt"/>
              <a:ea typeface="+mn-ea"/>
              <a:cs typeface="+mn-cs"/>
            </a:rPr>
            <a:t>したが、</a:t>
          </a:r>
          <a:r>
            <a:rPr kumimoji="1" lang="ja-JP" altLang="ja-JP" sz="1100">
              <a:solidFill>
                <a:schemeClr val="dk1"/>
              </a:solidFill>
              <a:effectLst/>
              <a:latin typeface="+mn-lt"/>
              <a:ea typeface="+mn-ea"/>
              <a:cs typeface="+mn-cs"/>
            </a:rPr>
            <a:t>交付税の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などにより経常一般財源が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したため昨年度より</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類似団体平均を上回っているため、定員管理や時間外手当の抑制を図るなどの取組みを進め人件費の削減に努める。</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506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85107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119380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34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119380</xdr:rowOff>
    </xdr:from>
    <xdr:to>
      <xdr:col>15</xdr:col>
      <xdr:colOff>98425</xdr:colOff>
      <xdr:row>39</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344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39</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75400"/>
          <a:ext cx="889000" cy="39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68580</xdr:rowOff>
    </xdr:from>
    <xdr:to>
      <xdr:col>15</xdr:col>
      <xdr:colOff>149225</xdr:colOff>
      <xdr:row>38</xdr:row>
      <xdr:rowOff>170180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154957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34290</xdr:rowOff>
    </xdr:from>
    <xdr:to>
      <xdr:col>11</xdr:col>
      <xdr:colOff>60325</xdr:colOff>
      <xdr:row>39</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120667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a:t>
          </a:r>
          <a:r>
            <a:rPr kumimoji="1" lang="ja-JP" altLang="en-US" sz="1100">
              <a:solidFill>
                <a:schemeClr val="dk1"/>
              </a:solidFill>
              <a:effectLst/>
              <a:latin typeface="+mn-lt"/>
              <a:ea typeface="+mn-ea"/>
              <a:cs typeface="+mn-cs"/>
            </a:rPr>
            <a:t>の増加により</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全国平均及び三重県平均を下回っているが、今後も徹底した歳出の見直しを行い、経費の縮減に努める。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41275</xdr:rowOff>
    </xdr:from>
    <xdr:to>
      <xdr:col>82</xdr:col>
      <xdr:colOff>107950</xdr:colOff>
      <xdr:row>17</xdr:row>
      <xdr:rowOff>3175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8447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111777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83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117475</xdr:rowOff>
    </xdr:from>
    <xdr:to>
      <xdr:col>78</xdr:col>
      <xdr:colOff>69850</xdr:colOff>
      <xdr:row>16</xdr:row>
      <xdr:rowOff>41275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8922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50800</xdr:rowOff>
    </xdr:from>
    <xdr:to>
      <xdr:col>73</xdr:col>
      <xdr:colOff>180975</xdr:colOff>
      <xdr:row>15</xdr:row>
      <xdr:rowOff>117475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6225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50800</xdr:rowOff>
    </xdr:from>
    <xdr:to>
      <xdr:col>69</xdr:col>
      <xdr:colOff>92075</xdr:colOff>
      <xdr:row>15</xdr:row>
      <xdr:rowOff>107950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622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95902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161925</xdr:rowOff>
    </xdr:from>
    <xdr:to>
      <xdr:col>78</xdr:col>
      <xdr:colOff>120650</xdr:colOff>
      <xdr:row>16</xdr:row>
      <xdr:rowOff>92075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66675</xdr:rowOff>
    </xdr:from>
    <xdr:to>
      <xdr:col>74</xdr:col>
      <xdr:colOff>31750</xdr:colOff>
      <xdr:row>15</xdr:row>
      <xdr:rowOff>168275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6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7002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4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0</xdr:rowOff>
    </xdr:from>
    <xdr:to>
      <xdr:col>69</xdr:col>
      <xdr:colOff>142875</xdr:colOff>
      <xdr:row>15</xdr:row>
      <xdr:rowOff>101600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全国平均及び三重県平均を下回って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平均は上回っている。</a:t>
          </a:r>
          <a:endParaRPr lang="ja-JP" altLang="ja-JP">
            <a:effectLst/>
          </a:endParaRPr>
        </a:p>
        <a:p>
          <a:r>
            <a:rPr kumimoji="1" lang="ja-JP" altLang="ja-JP" sz="1100">
              <a:solidFill>
                <a:schemeClr val="dk1"/>
              </a:solidFill>
              <a:effectLst/>
              <a:latin typeface="+mn-lt"/>
              <a:ea typeface="+mn-ea"/>
              <a:cs typeface="+mn-cs"/>
            </a:rPr>
            <a:t>　今後上昇傾向になることが予想されるため、その動向を注視する必要がある。</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56</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615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461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55</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80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58</xdr:row>
      <xdr:rowOff>107950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8055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0</xdr:rowOff>
    </xdr:from>
    <xdr:to>
      <xdr:col>11</xdr:col>
      <xdr:colOff>60325</xdr:colOff>
      <xdr:row>55</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57150</xdr:rowOff>
    </xdr:from>
    <xdr:to>
      <xdr:col>6</xdr:col>
      <xdr:colOff>171450</xdr:colOff>
      <xdr:row>58</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143527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全国平均及び三重県平均を上回っており、高い水準となっているのは、介護保険事業会計（紀南介護保険広域連合への負担）、下水道事業会計（法非適）への繰出金の割合が高いことが主な要因と考えられる。</a:t>
          </a:r>
          <a:endParaRPr lang="ja-JP" altLang="ja-JP" sz="1400">
            <a:effectLst/>
          </a:endParaRPr>
        </a:p>
        <a:p>
          <a:r>
            <a:rPr kumimoji="1" lang="ja-JP" altLang="ja-JP" sz="1100">
              <a:solidFill>
                <a:schemeClr val="dk1"/>
              </a:solidFill>
              <a:effectLst/>
              <a:latin typeface="+mn-lt"/>
              <a:ea typeface="+mn-ea"/>
              <a:cs typeface="+mn-cs"/>
            </a:rPr>
            <a:t>　今後、下水道事業などの各事業会計における経費を節減し、普通会計の負担を減らしていくよう努める。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115570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9888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92710</xdr:rowOff>
    </xdr:from>
    <xdr:to>
      <xdr:col>78</xdr:col>
      <xdr:colOff>69850</xdr:colOff>
      <xdr:row>57</xdr:row>
      <xdr:rowOff>115570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865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92710</xdr:rowOff>
    </xdr:from>
    <xdr:to>
      <xdr:col>73</xdr:col>
      <xdr:colOff>180975</xdr:colOff>
      <xdr:row>57</xdr:row>
      <xdr:rowOff>161290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893800" y="9865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97282</xdr:rowOff>
    </xdr:from>
    <xdr:to>
      <xdr:col>69</xdr:col>
      <xdr:colOff>92075</xdr:colOff>
      <xdr:row>57</xdr:row>
      <xdr:rowOff>161290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8699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151147</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992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41910</xdr:rowOff>
    </xdr:from>
    <xdr:to>
      <xdr:col>74</xdr:col>
      <xdr:colOff>31750</xdr:colOff>
      <xdr:row>57</xdr:row>
      <xdr:rowOff>143510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商品券発行事業補助金及び商工業地域総合振興事業費補助金が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したためにより、昨年度より</a:t>
          </a:r>
          <a:r>
            <a:rPr kumimoji="1" lang="en-US" altLang="ja-JP" sz="1100">
              <a:solidFill>
                <a:schemeClr val="dk1"/>
              </a:solidFill>
              <a:effectLst/>
              <a:latin typeface="+mn-lt"/>
              <a:ea typeface="+mn-ea"/>
              <a:cs typeface="+mn-cs"/>
            </a:rPr>
            <a:t>4.9</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類似団体平均</a:t>
          </a:r>
          <a:r>
            <a:rPr kumimoji="1" lang="ja-JP" altLang="en-US" sz="1100">
              <a:solidFill>
                <a:schemeClr val="dk1"/>
              </a:solidFill>
              <a:effectLst/>
              <a:latin typeface="+mn-lt"/>
              <a:ea typeface="+mn-ea"/>
              <a:cs typeface="+mn-cs"/>
            </a:rPr>
            <a:t>より低い水準であるが、</a:t>
          </a:r>
          <a:r>
            <a:rPr kumimoji="1" lang="ja-JP" altLang="ja-JP" sz="1100">
              <a:solidFill>
                <a:schemeClr val="dk1"/>
              </a:solidFill>
              <a:effectLst/>
              <a:latin typeface="+mn-lt"/>
              <a:ea typeface="+mn-ea"/>
              <a:cs typeface="+mn-cs"/>
            </a:rPr>
            <a:t>全国平均及び三重県平均より高い水準となっている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紀南病院組合、熊野市消防本部（常備消防）への負担金が多額となっているため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構成市町として適正な負担に努める。</a:t>
          </a:r>
          <a:endParaRPr lang="ja-JP" altLang="ja-JP" sz="1400">
            <a:solidFill>
              <a:srgbClr val="FF0000"/>
            </a:solidFill>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38</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299200"/>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38</xdr:row>
      <xdr:rowOff>8128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4957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38</xdr:row>
      <xdr:rowOff>8128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4957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xdr:rowOff>
    </xdr:from>
    <xdr:to>
      <xdr:col>69</xdr:col>
      <xdr:colOff>92075</xdr:colOff>
      <xdr:row>38</xdr:row>
      <xdr:rowOff>76708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5232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128778</xdr:rowOff>
    </xdr:from>
    <xdr:to>
      <xdr:col>69</xdr:col>
      <xdr:colOff>142875</xdr:colOff>
      <xdr:row>38</xdr:row>
      <xdr:rowOff>58928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43705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25908</xdr:rowOff>
    </xdr:from>
    <xdr:to>
      <xdr:col>65</xdr:col>
      <xdr:colOff>53975</xdr:colOff>
      <xdr:row>38</xdr:row>
      <xdr:rowOff>127508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112285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一般単独事業債の減など</a:t>
          </a:r>
          <a:r>
            <a:rPr kumimoji="1" lang="ja-JP" altLang="ja-JP" sz="1100">
              <a:solidFill>
                <a:schemeClr val="dk1"/>
              </a:solidFill>
              <a:effectLst/>
              <a:latin typeface="+mn-lt"/>
              <a:ea typeface="+mn-ea"/>
              <a:cs typeface="+mn-cs"/>
            </a:rPr>
            <a:t>公債費は</a:t>
          </a:r>
          <a:r>
            <a:rPr kumimoji="1" lang="ja-JP" altLang="en-US" sz="1100">
              <a:solidFill>
                <a:schemeClr val="dk1"/>
              </a:solidFill>
              <a:effectLst/>
              <a:latin typeface="+mn-lt"/>
              <a:ea typeface="+mn-ea"/>
              <a:cs typeface="+mn-cs"/>
            </a:rPr>
            <a:t>減少しており</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類似団体平均及び全国平均は下回っているが、事業内容等の精査を行い、起債に大きく依存することのないよう、より健全な財政運営に努める。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88900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5813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62230</xdr:rowOff>
    </xdr:from>
    <xdr:to>
      <xdr:col>19</xdr:col>
      <xdr:colOff>187325</xdr:colOff>
      <xdr:row>76</xdr:row>
      <xdr:rowOff>88900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924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62230</xdr:rowOff>
    </xdr:from>
    <xdr:to>
      <xdr:col>15</xdr:col>
      <xdr:colOff>98425</xdr:colOff>
      <xdr:row>76</xdr:row>
      <xdr:rowOff>81280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0924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81280</xdr:rowOff>
    </xdr:from>
    <xdr:to>
      <xdr:col>11</xdr:col>
      <xdr:colOff>9525</xdr:colOff>
      <xdr:row>76</xdr:row>
      <xdr:rowOff>100330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114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xdr:rowOff>
    </xdr:from>
    <xdr:to>
      <xdr:col>15</xdr:col>
      <xdr:colOff>149225</xdr:colOff>
      <xdr:row>76</xdr:row>
      <xdr:rowOff>113030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30480</xdr:rowOff>
    </xdr:from>
    <xdr:to>
      <xdr:col>11</xdr:col>
      <xdr:colOff>60325</xdr:colOff>
      <xdr:row>76</xdr:row>
      <xdr:rowOff>132080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4.3</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となっており、類似団体平均</a:t>
          </a:r>
          <a:r>
            <a:rPr kumimoji="1" lang="ja-JP" altLang="en-US" sz="1100">
              <a:solidFill>
                <a:schemeClr val="dk1"/>
              </a:solidFill>
              <a:effectLst/>
              <a:latin typeface="+mn-lt"/>
              <a:ea typeface="+mn-ea"/>
              <a:cs typeface="+mn-cs"/>
            </a:rPr>
            <a:t>を上回っているが</a:t>
          </a:r>
          <a:r>
            <a:rPr kumimoji="1" lang="ja-JP" altLang="ja-JP" sz="1100">
              <a:solidFill>
                <a:schemeClr val="dk1"/>
              </a:solidFill>
              <a:effectLst/>
              <a:latin typeface="+mn-lt"/>
              <a:ea typeface="+mn-ea"/>
              <a:cs typeface="+mn-cs"/>
            </a:rPr>
            <a:t>、全国平均及び三重県平均</a:t>
          </a:r>
          <a:r>
            <a:rPr kumimoji="1" lang="ja-JP" altLang="en-US" sz="1100">
              <a:solidFill>
                <a:schemeClr val="dk1"/>
              </a:solidFill>
              <a:effectLst/>
              <a:latin typeface="+mn-lt"/>
              <a:ea typeface="+mn-ea"/>
              <a:cs typeface="+mn-cs"/>
            </a:rPr>
            <a:t>については下回って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特に</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15.2%</a:t>
          </a:r>
          <a:r>
            <a:rPr kumimoji="1" lang="ja-JP" altLang="ja-JP" sz="1100">
              <a:solidFill>
                <a:schemeClr val="dk1"/>
              </a:solidFill>
              <a:effectLst/>
              <a:latin typeface="+mn-lt"/>
              <a:ea typeface="+mn-ea"/>
              <a:cs typeface="+mn-cs"/>
            </a:rPr>
            <a:t>）の割合が高く、財政の硬直化が進んでいる。</a:t>
          </a:r>
          <a:endParaRPr lang="ja-JP" altLang="ja-JP" sz="1400">
            <a:effectLst/>
          </a:endParaRPr>
        </a:p>
        <a:p>
          <a:r>
            <a:rPr kumimoji="1" lang="ja-JP" altLang="ja-JP" sz="1100">
              <a:solidFill>
                <a:schemeClr val="dk1"/>
              </a:solidFill>
              <a:effectLst/>
              <a:latin typeface="+mn-lt"/>
              <a:ea typeface="+mn-ea"/>
              <a:cs typeface="+mn-cs"/>
            </a:rPr>
            <a:t>　今後は、行政コストの削減や財源の確保、事業・施策の見直しなどを図り、持続可能な財政運営を行う必要がある。</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42418</xdr:rowOff>
    </xdr:from>
    <xdr:to>
      <xdr:col>82</xdr:col>
      <xdr:colOff>107950</xdr:colOff>
      <xdr:row>78</xdr:row>
      <xdr:rowOff>67563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44068"/>
          <a:ext cx="8382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85869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773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124713</xdr:rowOff>
    </xdr:from>
    <xdr:to>
      <xdr:col>78</xdr:col>
      <xdr:colOff>69850</xdr:colOff>
      <xdr:row>78</xdr:row>
      <xdr:rowOff>67563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2636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124713</xdr:rowOff>
    </xdr:from>
    <xdr:to>
      <xdr:col>73</xdr:col>
      <xdr:colOff>180975</xdr:colOff>
      <xdr:row>78</xdr:row>
      <xdr:rowOff>99568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26363"/>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30987</xdr:rowOff>
    </xdr:from>
    <xdr:to>
      <xdr:col>69</xdr:col>
      <xdr:colOff>92075</xdr:colOff>
      <xdr:row>78</xdr:row>
      <xdr:rowOff>99568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40408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135145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xdr:rowOff>
    </xdr:from>
    <xdr:to>
      <xdr:col>78</xdr:col>
      <xdr:colOff>120650</xdr:colOff>
      <xdr:row>78</xdr:row>
      <xdr:rowOff>118363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103140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73913</xdr:rowOff>
    </xdr:from>
    <xdr:to>
      <xdr:col>74</xdr:col>
      <xdr:colOff>31750</xdr:colOff>
      <xdr:row>78</xdr:row>
      <xdr:rowOff>4063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160290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48768</xdr:rowOff>
    </xdr:from>
    <xdr:to>
      <xdr:col>69</xdr:col>
      <xdr:colOff>142875</xdr:colOff>
      <xdr:row>78</xdr:row>
      <xdr:rowOff>150368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151637</xdr:rowOff>
    </xdr:from>
    <xdr:to>
      <xdr:col>65</xdr:col>
      <xdr:colOff>53975</xdr:colOff>
      <xdr:row>78</xdr:row>
      <xdr:rowOff>81787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66564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68701</xdr:rowOff>
    </xdr:from>
    <xdr:to>
      <xdr:col>29</xdr:col>
      <xdr:colOff>127000</xdr:colOff>
      <xdr:row>18</xdr:row>
      <xdr:rowOff>78997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02426"/>
          <a:ext cx="647700" cy="10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78997</xdr:rowOff>
    </xdr:from>
    <xdr:to>
      <xdr:col>26</xdr:col>
      <xdr:colOff>50800</xdr:colOff>
      <xdr:row>18</xdr:row>
      <xdr:rowOff>96782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12722"/>
          <a:ext cx="698500" cy="17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142566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6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96782</xdr:rowOff>
    </xdr:from>
    <xdr:to>
      <xdr:col>22</xdr:col>
      <xdr:colOff>114300</xdr:colOff>
      <xdr:row>18</xdr:row>
      <xdr:rowOff>115308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30507"/>
          <a:ext cx="698500" cy="18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167132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115308</xdr:rowOff>
    </xdr:from>
    <xdr:to>
      <xdr:col>18</xdr:col>
      <xdr:colOff>177800</xdr:colOff>
      <xdr:row>19</xdr:row>
      <xdr:rowOff>30808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49033"/>
          <a:ext cx="698500" cy="86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21486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42897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17901</xdr:rowOff>
    </xdr:from>
    <xdr:to>
      <xdr:col>29</xdr:col>
      <xdr:colOff>177800</xdr:colOff>
      <xdr:row>18</xdr:row>
      <xdr:rowOff>119501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51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161428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2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28197</xdr:rowOff>
    </xdr:from>
    <xdr:to>
      <xdr:col>26</xdr:col>
      <xdr:colOff>101600</xdr:colOff>
      <xdr:row>18</xdr:row>
      <xdr:rowOff>129797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61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114574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4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45982</xdr:rowOff>
    </xdr:from>
    <xdr:to>
      <xdr:col>22</xdr:col>
      <xdr:colOff>165100</xdr:colOff>
      <xdr:row>18</xdr:row>
      <xdr:rowOff>147582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79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132359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6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64508</xdr:rowOff>
    </xdr:from>
    <xdr:to>
      <xdr:col>19</xdr:col>
      <xdr:colOff>38100</xdr:colOff>
      <xdr:row>18</xdr:row>
      <xdr:rowOff>166108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98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150885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8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151458</xdr:rowOff>
    </xdr:from>
    <xdr:to>
      <xdr:col>15</xdr:col>
      <xdr:colOff>101600</xdr:colOff>
      <xdr:row>19</xdr:row>
      <xdr:rowOff>81608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85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66385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7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51170</xdr:rowOff>
    </xdr:from>
    <xdr:to>
      <xdr:col>29</xdr:col>
      <xdr:colOff>127000</xdr:colOff>
      <xdr:row>36</xdr:row>
      <xdr:rowOff>134756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004420"/>
          <a:ext cx="647700" cy="83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328593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596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51170</xdr:rowOff>
    </xdr:from>
    <xdr:to>
      <xdr:col>26</xdr:col>
      <xdr:colOff>50800</xdr:colOff>
      <xdr:row>36</xdr:row>
      <xdr:rowOff>156163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04420"/>
          <a:ext cx="698500" cy="104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156163</xdr:rowOff>
    </xdr:from>
    <xdr:to>
      <xdr:col>22</xdr:col>
      <xdr:colOff>114300</xdr:colOff>
      <xdr:row>36</xdr:row>
      <xdr:rowOff>170810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09413"/>
          <a:ext cx="698500" cy="14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325513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9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170810</xdr:rowOff>
    </xdr:from>
    <xdr:to>
      <xdr:col>18</xdr:col>
      <xdr:colOff>177800</xdr:colOff>
      <xdr:row>37</xdr:row>
      <xdr:rowOff>46598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124060"/>
          <a:ext cx="698500" cy="47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99982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83956</xdr:rowOff>
    </xdr:from>
    <xdr:to>
      <xdr:col>29</xdr:col>
      <xdr:colOff>177800</xdr:colOff>
      <xdr:row>37</xdr:row>
      <xdr:rowOff>14106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37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56033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0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370</xdr:rowOff>
    </xdr:from>
    <xdr:to>
      <xdr:col>26</xdr:col>
      <xdr:colOff>101600</xdr:colOff>
      <xdr:row>36</xdr:row>
      <xdr:rowOff>101970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53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86747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105363</xdr:rowOff>
    </xdr:from>
    <xdr:to>
      <xdr:col>22</xdr:col>
      <xdr:colOff>165100</xdr:colOff>
      <xdr:row>37</xdr:row>
      <xdr:rowOff>35513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58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20290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4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120010</xdr:rowOff>
    </xdr:from>
    <xdr:to>
      <xdr:col>19</xdr:col>
      <xdr:colOff>38100</xdr:colOff>
      <xdr:row>37</xdr:row>
      <xdr:rowOff>50160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73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34937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167248</xdr:rowOff>
    </xdr:from>
    <xdr:to>
      <xdr:col>15</xdr:col>
      <xdr:colOff>101600</xdr:colOff>
      <xdr:row>37</xdr:row>
      <xdr:rowOff>97398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20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82175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0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7,938
7,883
88.13
5,422,362
5,219,054
135,206
3,513,922
3,465,790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69194</xdr:rowOff>
    </xdr:from>
    <xdr:to>
      <xdr:col>24</xdr:col>
      <xdr:colOff>63500</xdr:colOff>
      <xdr:row>36</xdr:row>
      <xdr:rowOff>85236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241394"/>
          <a:ext cx="838200" cy="1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106045</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3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85236</xdr:rowOff>
    </xdr:from>
    <xdr:to>
      <xdr:col>19</xdr:col>
      <xdr:colOff>177800</xdr:colOff>
      <xdr:row>36</xdr:row>
      <xdr:rowOff>107805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257436"/>
          <a:ext cx="889000" cy="2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52733</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88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107805</xdr:rowOff>
    </xdr:from>
    <xdr:to>
      <xdr:col>15</xdr:col>
      <xdr:colOff>50800</xdr:colOff>
      <xdr:row>36</xdr:row>
      <xdr:rowOff>135717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280005"/>
          <a:ext cx="889000" cy="2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71181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135717</xdr:rowOff>
    </xdr:from>
    <xdr:to>
      <xdr:col>10</xdr:col>
      <xdr:colOff>114300</xdr:colOff>
      <xdr:row>37</xdr:row>
      <xdr:rowOff>154782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307917"/>
          <a:ext cx="889000" cy="19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115216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34371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18394</xdr:rowOff>
    </xdr:from>
    <xdr:to>
      <xdr:col>24</xdr:col>
      <xdr:colOff>114300</xdr:colOff>
      <xdr:row>36</xdr:row>
      <xdr:rowOff>119994</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19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168271</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16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34436</xdr:rowOff>
    </xdr:from>
    <xdr:to>
      <xdr:col>20</xdr:col>
      <xdr:colOff>38100</xdr:colOff>
      <xdr:row>36</xdr:row>
      <xdr:rowOff>136036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20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127163</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29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57005</xdr:rowOff>
    </xdr:from>
    <xdr:to>
      <xdr:col>15</xdr:col>
      <xdr:colOff>101600</xdr:colOff>
      <xdr:row>36</xdr:row>
      <xdr:rowOff>158605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22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149732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321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84917</xdr:rowOff>
    </xdr:from>
    <xdr:to>
      <xdr:col>10</xdr:col>
      <xdr:colOff>165100</xdr:colOff>
      <xdr:row>37</xdr:row>
      <xdr:rowOff>15067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25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6194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34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103982</xdr:rowOff>
    </xdr:from>
    <xdr:to>
      <xdr:col>6</xdr:col>
      <xdr:colOff>38100</xdr:colOff>
      <xdr:row>38</xdr:row>
      <xdr:rowOff>34132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4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25259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540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6114</xdr:rowOff>
    </xdr:from>
    <xdr:to>
      <xdr:col>24</xdr:col>
      <xdr:colOff>63500</xdr:colOff>
      <xdr:row>59</xdr:row>
      <xdr:rowOff>68225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121664"/>
          <a:ext cx="838200" cy="6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68225</xdr:rowOff>
    </xdr:from>
    <xdr:to>
      <xdr:col>19</xdr:col>
      <xdr:colOff>177800</xdr:colOff>
      <xdr:row>59</xdr:row>
      <xdr:rowOff>73047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10183775"/>
          <a:ext cx="889000" cy="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64658</xdr:rowOff>
    </xdr:from>
    <xdr:to>
      <xdr:col>15</xdr:col>
      <xdr:colOff>50800</xdr:colOff>
      <xdr:row>59</xdr:row>
      <xdr:rowOff>73047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10180208"/>
          <a:ext cx="889000" cy="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59865</xdr:rowOff>
    </xdr:from>
    <xdr:to>
      <xdr:col>10</xdr:col>
      <xdr:colOff>114300</xdr:colOff>
      <xdr:row>59</xdr:row>
      <xdr:rowOff>64658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10175415"/>
          <a:ext cx="88900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126764</xdr:rowOff>
    </xdr:from>
    <xdr:to>
      <xdr:col>24</xdr:col>
      <xdr:colOff>114300</xdr:colOff>
      <xdr:row>59</xdr:row>
      <xdr:rowOff>56914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1007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41691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8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17425</xdr:rowOff>
    </xdr:from>
    <xdr:to>
      <xdr:col>20</xdr:col>
      <xdr:colOff>38100</xdr:colOff>
      <xdr:row>59</xdr:row>
      <xdr:rowOff>119025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101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110152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1022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22247</xdr:rowOff>
    </xdr:from>
    <xdr:to>
      <xdr:col>15</xdr:col>
      <xdr:colOff>101600</xdr:colOff>
      <xdr:row>59</xdr:row>
      <xdr:rowOff>123847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13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114974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2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13858</xdr:rowOff>
    </xdr:from>
    <xdr:to>
      <xdr:col>10</xdr:col>
      <xdr:colOff>165100</xdr:colOff>
      <xdr:row>59</xdr:row>
      <xdr:rowOff>115458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12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106585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2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9065</xdr:rowOff>
    </xdr:from>
    <xdr:to>
      <xdr:col>6</xdr:col>
      <xdr:colOff>38100</xdr:colOff>
      <xdr:row>59</xdr:row>
      <xdr:rowOff>110665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12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101792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2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121907</xdr:rowOff>
    </xdr:from>
    <xdr:to>
      <xdr:col>24</xdr:col>
      <xdr:colOff>63500</xdr:colOff>
      <xdr:row>78</xdr:row>
      <xdr:rowOff>129966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95007"/>
          <a:ext cx="838200" cy="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104691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3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115582</xdr:rowOff>
    </xdr:from>
    <xdr:to>
      <xdr:col>19</xdr:col>
      <xdr:colOff>177800</xdr:colOff>
      <xdr:row>78</xdr:row>
      <xdr:rowOff>121907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88682"/>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43178</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115582</xdr:rowOff>
    </xdr:from>
    <xdr:to>
      <xdr:col>15</xdr:col>
      <xdr:colOff>50800</xdr:colOff>
      <xdr:row>78</xdr:row>
      <xdr:rowOff>145625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88682"/>
          <a:ext cx="889000" cy="3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66038</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140596</xdr:rowOff>
    </xdr:from>
    <xdr:to>
      <xdr:col>10</xdr:col>
      <xdr:colOff>114300</xdr:colOff>
      <xdr:row>78</xdr:row>
      <xdr:rowOff>145625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1369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110138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151553</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0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79166</xdr:rowOff>
    </xdr:from>
    <xdr:to>
      <xdr:col>24</xdr:col>
      <xdr:colOff>114300</xdr:colOff>
      <xdr:row>79</xdr:row>
      <xdr:rowOff>9316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165543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6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71107</xdr:rowOff>
    </xdr:from>
    <xdr:to>
      <xdr:col>20</xdr:col>
      <xdr:colOff>38100</xdr:colOff>
      <xdr:row>79</xdr:row>
      <xdr:rowOff>1257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4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163834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3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64782</xdr:rowOff>
    </xdr:from>
    <xdr:to>
      <xdr:col>15</xdr:col>
      <xdr:colOff>101600</xdr:colOff>
      <xdr:row>78</xdr:row>
      <xdr:rowOff>166382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3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157509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3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94825</xdr:rowOff>
    </xdr:from>
    <xdr:to>
      <xdr:col>10</xdr:col>
      <xdr:colOff>165100</xdr:colOff>
      <xdr:row>79</xdr:row>
      <xdr:rowOff>24975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16102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6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89796</xdr:rowOff>
    </xdr:from>
    <xdr:to>
      <xdr:col>6</xdr:col>
      <xdr:colOff>38100</xdr:colOff>
      <xdr:row>79</xdr:row>
      <xdr:rowOff>19946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11073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150388</xdr:rowOff>
    </xdr:from>
    <xdr:to>
      <xdr:col>24</xdr:col>
      <xdr:colOff>63500</xdr:colOff>
      <xdr:row>98</xdr:row>
      <xdr:rowOff>56662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78103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82354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8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154673</xdr:rowOff>
    </xdr:from>
    <xdr:to>
      <xdr:col>19</xdr:col>
      <xdr:colOff>177800</xdr:colOff>
      <xdr:row>97</xdr:row>
      <xdr:rowOff>150388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613873"/>
          <a:ext cx="889000" cy="16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102213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1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154673</xdr:rowOff>
    </xdr:from>
    <xdr:to>
      <xdr:col>15</xdr:col>
      <xdr:colOff>50800</xdr:colOff>
      <xdr:row>98</xdr:row>
      <xdr:rowOff>97447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13873"/>
          <a:ext cx="889000" cy="28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163926</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0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15066</xdr:rowOff>
    </xdr:from>
    <xdr:to>
      <xdr:col>10</xdr:col>
      <xdr:colOff>114300</xdr:colOff>
      <xdr:row>98</xdr:row>
      <xdr:rowOff>97447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817166"/>
          <a:ext cx="889000" cy="8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107366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118806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0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5862</xdr:rowOff>
    </xdr:from>
    <xdr:to>
      <xdr:col>24</xdr:col>
      <xdr:colOff>114300</xdr:colOff>
      <xdr:row>98</xdr:row>
      <xdr:rowOff>107462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80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92239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72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99588</xdr:rowOff>
    </xdr:from>
    <xdr:to>
      <xdr:col>20</xdr:col>
      <xdr:colOff>38100</xdr:colOff>
      <xdr:row>98</xdr:row>
      <xdr:rowOff>29738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3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20865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2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103873</xdr:rowOff>
    </xdr:from>
    <xdr:to>
      <xdr:col>15</xdr:col>
      <xdr:colOff>101600</xdr:colOff>
      <xdr:row>97</xdr:row>
      <xdr:rowOff>34023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6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25150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5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46647</xdr:rowOff>
    </xdr:from>
    <xdr:to>
      <xdr:col>10</xdr:col>
      <xdr:colOff>165100</xdr:colOff>
      <xdr:row>98</xdr:row>
      <xdr:rowOff>148247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4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139374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4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135716</xdr:rowOff>
    </xdr:from>
    <xdr:to>
      <xdr:col>6</xdr:col>
      <xdr:colOff>38100</xdr:colOff>
      <xdr:row>98</xdr:row>
      <xdr:rowOff>65866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6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56993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5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19626</xdr:rowOff>
    </xdr:from>
    <xdr:to>
      <xdr:col>55</xdr:col>
      <xdr:colOff>0</xdr:colOff>
      <xdr:row>37</xdr:row>
      <xdr:rowOff>72864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63276"/>
          <a:ext cx="838200" cy="5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161907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91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19626</xdr:rowOff>
    </xdr:from>
    <xdr:to>
      <xdr:col>50</xdr:col>
      <xdr:colOff>114300</xdr:colOff>
      <xdr:row>37</xdr:row>
      <xdr:rowOff>69671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63276"/>
          <a:ext cx="889000" cy="5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110455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165047</xdr:rowOff>
    </xdr:from>
    <xdr:to>
      <xdr:col>45</xdr:col>
      <xdr:colOff>177800</xdr:colOff>
      <xdr:row>37</xdr:row>
      <xdr:rowOff>69671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165797"/>
          <a:ext cx="889000" cy="24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149212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165047</xdr:rowOff>
    </xdr:from>
    <xdr:to>
      <xdr:col>41</xdr:col>
      <xdr:colOff>50800</xdr:colOff>
      <xdr:row>37</xdr:row>
      <xdr:rowOff>109115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165797"/>
          <a:ext cx="889000" cy="28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84212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74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35721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3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22064</xdr:rowOff>
    </xdr:from>
    <xdr:to>
      <xdr:col>55</xdr:col>
      <xdr:colOff>50800</xdr:colOff>
      <xdr:row>37</xdr:row>
      <xdr:rowOff>123664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6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108441</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8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140276</xdr:rowOff>
    </xdr:from>
    <xdr:to>
      <xdr:col>50</xdr:col>
      <xdr:colOff>165100</xdr:colOff>
      <xdr:row>37</xdr:row>
      <xdr:rowOff>70426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1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61553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0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18871</xdr:rowOff>
    </xdr:from>
    <xdr:to>
      <xdr:col>46</xdr:col>
      <xdr:colOff>38100</xdr:colOff>
      <xdr:row>37</xdr:row>
      <xdr:rowOff>120471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6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111598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55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114247</xdr:rowOff>
    </xdr:from>
    <xdr:to>
      <xdr:col>41</xdr:col>
      <xdr:colOff>101600</xdr:colOff>
      <xdr:row>36</xdr:row>
      <xdr:rowOff>44397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1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35524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0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58315</xdr:rowOff>
    </xdr:from>
    <xdr:to>
      <xdr:col>36</xdr:col>
      <xdr:colOff>165100</xdr:colOff>
      <xdr:row>37</xdr:row>
      <xdr:rowOff>159916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019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151043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49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110085</xdr:rowOff>
    </xdr:from>
    <xdr:to>
      <xdr:col>55</xdr:col>
      <xdr:colOff>0</xdr:colOff>
      <xdr:row>59</xdr:row>
      <xdr:rowOff>1343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10054185"/>
          <a:ext cx="838200" cy="6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56598</xdr:rowOff>
    </xdr:from>
    <xdr:to>
      <xdr:col>50</xdr:col>
      <xdr:colOff>114300</xdr:colOff>
      <xdr:row>59</xdr:row>
      <xdr:rowOff>1343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10000698"/>
          <a:ext cx="889000" cy="11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56598</xdr:rowOff>
    </xdr:from>
    <xdr:to>
      <xdr:col>45</xdr:col>
      <xdr:colOff>177800</xdr:colOff>
      <xdr:row>58</xdr:row>
      <xdr:rowOff>65877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10000698"/>
          <a:ext cx="889000" cy="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21617</xdr:rowOff>
    </xdr:from>
    <xdr:to>
      <xdr:col>41</xdr:col>
      <xdr:colOff>50800</xdr:colOff>
      <xdr:row>58</xdr:row>
      <xdr:rowOff>65877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965717"/>
          <a:ext cx="889000" cy="4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149323</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61795" y="940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59285</xdr:rowOff>
    </xdr:from>
    <xdr:to>
      <xdr:col>55</xdr:col>
      <xdr:colOff>50800</xdr:colOff>
      <xdr:row>58</xdr:row>
      <xdr:rowOff>160885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1000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145662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91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121993</xdr:rowOff>
    </xdr:from>
    <xdr:to>
      <xdr:col>50</xdr:col>
      <xdr:colOff>165100</xdr:colOff>
      <xdr:row>59</xdr:row>
      <xdr:rowOff>52143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1006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43270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15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5798</xdr:rowOff>
    </xdr:from>
    <xdr:to>
      <xdr:col>46</xdr:col>
      <xdr:colOff>38100</xdr:colOff>
      <xdr:row>58</xdr:row>
      <xdr:rowOff>107398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98525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04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15077</xdr:rowOff>
    </xdr:from>
    <xdr:to>
      <xdr:col>41</xdr:col>
      <xdr:colOff>101600</xdr:colOff>
      <xdr:row>58</xdr:row>
      <xdr:rowOff>116677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5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107804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5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142267</xdr:rowOff>
    </xdr:from>
    <xdr:to>
      <xdr:col>36</xdr:col>
      <xdr:colOff>165100</xdr:colOff>
      <xdr:row>58</xdr:row>
      <xdr:rowOff>72417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63544</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1000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560</xdr:rowOff>
    </xdr:from>
    <xdr:to>
      <xdr:col>55</xdr:col>
      <xdr:colOff>0</xdr:colOff>
      <xdr:row>78</xdr:row>
      <xdr:rowOff>9604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373660"/>
          <a:ext cx="838200" cy="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165207</xdr:rowOff>
    </xdr:from>
    <xdr:to>
      <xdr:col>50</xdr:col>
      <xdr:colOff>114300</xdr:colOff>
      <xdr:row>78</xdr:row>
      <xdr:rowOff>560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195407"/>
          <a:ext cx="889000" cy="17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165207</xdr:rowOff>
    </xdr:from>
    <xdr:to>
      <xdr:col>45</xdr:col>
      <xdr:colOff>177800</xdr:colOff>
      <xdr:row>76</xdr:row>
      <xdr:rowOff>169359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195407"/>
          <a:ext cx="8890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140603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57627</xdr:rowOff>
    </xdr:from>
    <xdr:to>
      <xdr:col>41</xdr:col>
      <xdr:colOff>50800</xdr:colOff>
      <xdr:row>76</xdr:row>
      <xdr:rowOff>169359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087827"/>
          <a:ext cx="889000" cy="11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154058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130254</xdr:rowOff>
    </xdr:from>
    <xdr:to>
      <xdr:col>55</xdr:col>
      <xdr:colOff>50800</xdr:colOff>
      <xdr:row>78</xdr:row>
      <xdr:rowOff>60404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3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108681</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1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121210</xdr:rowOff>
    </xdr:from>
    <xdr:to>
      <xdr:col>50</xdr:col>
      <xdr:colOff>165100</xdr:colOff>
      <xdr:row>78</xdr:row>
      <xdr:rowOff>51360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2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42487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41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114407</xdr:rowOff>
    </xdr:from>
    <xdr:to>
      <xdr:col>46</xdr:col>
      <xdr:colOff>38100</xdr:colOff>
      <xdr:row>77</xdr:row>
      <xdr:rowOff>44557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61084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91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118559</xdr:rowOff>
    </xdr:from>
    <xdr:to>
      <xdr:col>41</xdr:col>
      <xdr:colOff>101600</xdr:colOff>
      <xdr:row>77</xdr:row>
      <xdr:rowOff>48709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14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65236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92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6827</xdr:rowOff>
    </xdr:from>
    <xdr:to>
      <xdr:col>36</xdr:col>
      <xdr:colOff>165100</xdr:colOff>
      <xdr:row>76</xdr:row>
      <xdr:rowOff>108427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03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124955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8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92391</xdr:rowOff>
    </xdr:from>
    <xdr:to>
      <xdr:col>55</xdr:col>
      <xdr:colOff>0</xdr:colOff>
      <xdr:row>99</xdr:row>
      <xdr:rowOff>17312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894491"/>
          <a:ext cx="838200" cy="9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16996</xdr:rowOff>
    </xdr:from>
    <xdr:to>
      <xdr:col>50</xdr:col>
      <xdr:colOff>114300</xdr:colOff>
      <xdr:row>99</xdr:row>
      <xdr:rowOff>17312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990546"/>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28402</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39795" y="1631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12618</xdr:rowOff>
    </xdr:from>
    <xdr:to>
      <xdr:col>45</xdr:col>
      <xdr:colOff>177800</xdr:colOff>
      <xdr:row>99</xdr:row>
      <xdr:rowOff>16996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986168"/>
          <a:ext cx="889000" cy="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12618</xdr:rowOff>
    </xdr:from>
    <xdr:to>
      <xdr:col>41</xdr:col>
      <xdr:colOff>50800</xdr:colOff>
      <xdr:row>99</xdr:row>
      <xdr:rowOff>32045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986168"/>
          <a:ext cx="889000" cy="1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41591</xdr:rowOff>
    </xdr:from>
    <xdr:to>
      <xdr:col>55</xdr:col>
      <xdr:colOff>50800</xdr:colOff>
      <xdr:row>98</xdr:row>
      <xdr:rowOff>143191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4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127968</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5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137962</xdr:rowOff>
    </xdr:from>
    <xdr:to>
      <xdr:col>50</xdr:col>
      <xdr:colOff>165100</xdr:colOff>
      <xdr:row>99</xdr:row>
      <xdr:rowOff>68112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94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59239</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04428" y="1703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137646</xdr:rowOff>
    </xdr:from>
    <xdr:to>
      <xdr:col>46</xdr:col>
      <xdr:colOff>38100</xdr:colOff>
      <xdr:row>99</xdr:row>
      <xdr:rowOff>67796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93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58923</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15428" y="1703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133268</xdr:rowOff>
    </xdr:from>
    <xdr:to>
      <xdr:col>41</xdr:col>
      <xdr:colOff>101600</xdr:colOff>
      <xdr:row>99</xdr:row>
      <xdr:rowOff>63418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93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54545</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26428" y="1702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152695</xdr:rowOff>
    </xdr:from>
    <xdr:to>
      <xdr:col>36</xdr:col>
      <xdr:colOff>165100</xdr:colOff>
      <xdr:row>99</xdr:row>
      <xdr:rowOff>82845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95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73972</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37428" y="1704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31397</xdr:rowOff>
    </xdr:from>
    <xdr:to>
      <xdr:col>85</xdr:col>
      <xdr:colOff>127000</xdr:colOff>
      <xdr:row>39</xdr:row>
      <xdr:rowOff>42339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17947"/>
          <a:ext cx="838200" cy="1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63748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7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38118</xdr:rowOff>
    </xdr:from>
    <xdr:to>
      <xdr:col>81</xdr:col>
      <xdr:colOff>50800</xdr:colOff>
      <xdr:row>39</xdr:row>
      <xdr:rowOff>42339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24668"/>
          <a:ext cx="889000" cy="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26635</xdr:rowOff>
    </xdr:from>
    <xdr:to>
      <xdr:col>76</xdr:col>
      <xdr:colOff>114300</xdr:colOff>
      <xdr:row>39</xdr:row>
      <xdr:rowOff>38118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13185"/>
          <a:ext cx="889000" cy="1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169471</xdr:rowOff>
    </xdr:from>
    <xdr:to>
      <xdr:col>71</xdr:col>
      <xdr:colOff>177800</xdr:colOff>
      <xdr:row>39</xdr:row>
      <xdr:rowOff>26635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84571"/>
          <a:ext cx="889000" cy="2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152047</xdr:rowOff>
    </xdr:from>
    <xdr:to>
      <xdr:col>85</xdr:col>
      <xdr:colOff>177800</xdr:colOff>
      <xdr:row>39</xdr:row>
      <xdr:rowOff>82197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6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66974</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8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162989</xdr:rowOff>
    </xdr:from>
    <xdr:to>
      <xdr:col>81</xdr:col>
      <xdr:colOff>101600</xdr:colOff>
      <xdr:row>39</xdr:row>
      <xdr:rowOff>93139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84266</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70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158768</xdr:rowOff>
    </xdr:from>
    <xdr:to>
      <xdr:col>76</xdr:col>
      <xdr:colOff>165100</xdr:colOff>
      <xdr:row>39</xdr:row>
      <xdr:rowOff>88918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80045</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66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147285</xdr:rowOff>
    </xdr:from>
    <xdr:to>
      <xdr:col>72</xdr:col>
      <xdr:colOff>38100</xdr:colOff>
      <xdr:row>39</xdr:row>
      <xdr:rowOff>77435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6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68562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5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118671</xdr:rowOff>
    </xdr:from>
    <xdr:to>
      <xdr:col>67</xdr:col>
      <xdr:colOff>101600</xdr:colOff>
      <xdr:row>39</xdr:row>
      <xdr:rowOff>48821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3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39948</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2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116832</xdr:rowOff>
    </xdr:from>
    <xdr:to>
      <xdr:col>85</xdr:col>
      <xdr:colOff>127000</xdr:colOff>
      <xdr:row>77</xdr:row>
      <xdr:rowOff>138926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318482"/>
          <a:ext cx="838200" cy="2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62232</xdr:rowOff>
    </xdr:from>
    <xdr:ext cx="599010"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920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116832</xdr:rowOff>
    </xdr:from>
    <xdr:to>
      <xdr:col>81</xdr:col>
      <xdr:colOff>50800</xdr:colOff>
      <xdr:row>77</xdr:row>
      <xdr:rowOff>127219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318482"/>
          <a:ext cx="889000" cy="1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130576</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1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127219</xdr:rowOff>
    </xdr:from>
    <xdr:to>
      <xdr:col>76</xdr:col>
      <xdr:colOff>114300</xdr:colOff>
      <xdr:row>77</xdr:row>
      <xdr:rowOff>142633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328869"/>
          <a:ext cx="889000" cy="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292795" y="12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142633</xdr:rowOff>
    </xdr:from>
    <xdr:to>
      <xdr:col>71</xdr:col>
      <xdr:colOff>177800</xdr:colOff>
      <xdr:row>77</xdr:row>
      <xdr:rowOff>153096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344283"/>
          <a:ext cx="889000" cy="1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31196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288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30026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8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88126</xdr:rowOff>
    </xdr:from>
    <xdr:to>
      <xdr:col>85</xdr:col>
      <xdr:colOff>177800</xdr:colOff>
      <xdr:row>78</xdr:row>
      <xdr:rowOff>18276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2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66553</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26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66032</xdr:rowOff>
    </xdr:from>
    <xdr:to>
      <xdr:col>81</xdr:col>
      <xdr:colOff>101600</xdr:colOff>
      <xdr:row>77</xdr:row>
      <xdr:rowOff>167632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26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158759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36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76419</xdr:rowOff>
    </xdr:from>
    <xdr:to>
      <xdr:col>76</xdr:col>
      <xdr:colOff>165100</xdr:colOff>
      <xdr:row>78</xdr:row>
      <xdr:rowOff>6569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27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169146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37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91833</xdr:rowOff>
    </xdr:from>
    <xdr:to>
      <xdr:col>72</xdr:col>
      <xdr:colOff>38100</xdr:colOff>
      <xdr:row>78</xdr:row>
      <xdr:rowOff>21983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29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13110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38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102296</xdr:rowOff>
    </xdr:from>
    <xdr:to>
      <xdr:col>67</xdr:col>
      <xdr:colOff>101600</xdr:colOff>
      <xdr:row>78</xdr:row>
      <xdr:rowOff>32446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30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23573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39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119039</xdr:rowOff>
    </xdr:from>
    <xdr:to>
      <xdr:col>85</xdr:col>
      <xdr:colOff>127000</xdr:colOff>
      <xdr:row>98</xdr:row>
      <xdr:rowOff>119380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921139"/>
          <a:ext cx="838200" cy="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108483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67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106656</xdr:rowOff>
    </xdr:from>
    <xdr:to>
      <xdr:col>81</xdr:col>
      <xdr:colOff>50800</xdr:colOff>
      <xdr:row>98</xdr:row>
      <xdr:rowOff>119380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908756"/>
          <a:ext cx="889000" cy="1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106656</xdr:rowOff>
    </xdr:from>
    <xdr:to>
      <xdr:col>76</xdr:col>
      <xdr:colOff>114300</xdr:colOff>
      <xdr:row>98</xdr:row>
      <xdr:rowOff>134530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908756"/>
          <a:ext cx="889000" cy="2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134530</xdr:rowOff>
    </xdr:from>
    <xdr:to>
      <xdr:col>71</xdr:col>
      <xdr:colOff>177800</xdr:colOff>
      <xdr:row>98</xdr:row>
      <xdr:rowOff>135889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36630"/>
          <a:ext cx="88900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68239</xdr:rowOff>
    </xdr:from>
    <xdr:to>
      <xdr:col>85</xdr:col>
      <xdr:colOff>177800</xdr:colOff>
      <xdr:row>98</xdr:row>
      <xdr:rowOff>169839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7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154616</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8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68580</xdr:rowOff>
    </xdr:from>
    <xdr:to>
      <xdr:col>81</xdr:col>
      <xdr:colOff>101600</xdr:colOff>
      <xdr:row>98</xdr:row>
      <xdr:rowOff>170180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7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161307</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9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55856</xdr:rowOff>
    </xdr:from>
    <xdr:to>
      <xdr:col>76</xdr:col>
      <xdr:colOff>165100</xdr:colOff>
      <xdr:row>98</xdr:row>
      <xdr:rowOff>157456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148583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5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83730</xdr:rowOff>
    </xdr:from>
    <xdr:to>
      <xdr:col>72</xdr:col>
      <xdr:colOff>38100</xdr:colOff>
      <xdr:row>99</xdr:row>
      <xdr:rowOff>13880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8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5007</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7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85089</xdr:rowOff>
    </xdr:from>
    <xdr:to>
      <xdr:col>67</xdr:col>
      <xdr:colOff>101600</xdr:colOff>
      <xdr:row>99</xdr:row>
      <xdr:rowOff>15239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8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6366</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7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13627</xdr:rowOff>
    </xdr:from>
    <xdr:to>
      <xdr:col>116</xdr:col>
      <xdr:colOff>63500</xdr:colOff>
      <xdr:row>38</xdr:row>
      <xdr:rowOff>26315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528727"/>
          <a:ext cx="8382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134032</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7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26315</xdr:rowOff>
    </xdr:from>
    <xdr:to>
      <xdr:col>111</xdr:col>
      <xdr:colOff>177800</xdr:colOff>
      <xdr:row>38</xdr:row>
      <xdr:rowOff>30452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0434300" y="6541415"/>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95834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610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30452</xdr:rowOff>
    </xdr:from>
    <xdr:to>
      <xdr:col>107</xdr:col>
      <xdr:colOff>50800</xdr:colOff>
      <xdr:row>38</xdr:row>
      <xdr:rowOff>37493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545552"/>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37493</xdr:rowOff>
    </xdr:from>
    <xdr:to>
      <xdr:col>102</xdr:col>
      <xdr:colOff>114300</xdr:colOff>
      <xdr:row>38</xdr:row>
      <xdr:rowOff>74549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552593"/>
          <a:ext cx="889000" cy="3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94416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60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134277</xdr:rowOff>
    </xdr:from>
    <xdr:to>
      <xdr:col>116</xdr:col>
      <xdr:colOff>114300</xdr:colOff>
      <xdr:row>38</xdr:row>
      <xdr:rowOff>64427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47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93654</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26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146964</xdr:rowOff>
    </xdr:from>
    <xdr:to>
      <xdr:col>112</xdr:col>
      <xdr:colOff>38100</xdr:colOff>
      <xdr:row>38</xdr:row>
      <xdr:rowOff>77115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4906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93641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088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151102</xdr:rowOff>
    </xdr:from>
    <xdr:to>
      <xdr:col>107</xdr:col>
      <xdr:colOff>101600</xdr:colOff>
      <xdr:row>38</xdr:row>
      <xdr:rowOff>81252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49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72379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58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158143</xdr:rowOff>
    </xdr:from>
    <xdr:to>
      <xdr:col>102</xdr:col>
      <xdr:colOff>165100</xdr:colOff>
      <xdr:row>38</xdr:row>
      <xdr:rowOff>88293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0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104820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27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23749</xdr:rowOff>
    </xdr:from>
    <xdr:to>
      <xdr:col>98</xdr:col>
      <xdr:colOff>38100</xdr:colOff>
      <xdr:row>38</xdr:row>
      <xdr:rowOff>125349</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116476</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63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137566</xdr:rowOff>
    </xdr:from>
    <xdr:to>
      <xdr:col>116</xdr:col>
      <xdr:colOff>63500</xdr:colOff>
      <xdr:row>76</xdr:row>
      <xdr:rowOff>3950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96316"/>
          <a:ext cx="838200" cy="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70599</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3950</xdr:rowOff>
    </xdr:from>
    <xdr:to>
      <xdr:col>111</xdr:col>
      <xdr:colOff>177800</xdr:colOff>
      <xdr:row>76</xdr:row>
      <xdr:rowOff>13269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34150"/>
          <a:ext cx="889000" cy="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164157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8263</xdr:rowOff>
    </xdr:from>
    <xdr:to>
      <xdr:col>107</xdr:col>
      <xdr:colOff>50800</xdr:colOff>
      <xdr:row>76</xdr:row>
      <xdr:rowOff>13269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038463"/>
          <a:ext cx="889000" cy="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10789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9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8263</xdr:rowOff>
    </xdr:from>
    <xdr:to>
      <xdr:col>102</xdr:col>
      <xdr:colOff>114300</xdr:colOff>
      <xdr:row>76</xdr:row>
      <xdr:rowOff>36075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038463"/>
          <a:ext cx="889000" cy="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34564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72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14340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86766</xdr:rowOff>
    </xdr:from>
    <xdr:to>
      <xdr:col>116</xdr:col>
      <xdr:colOff>114300</xdr:colOff>
      <xdr:row>76</xdr:row>
      <xdr:rowOff>16917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455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65193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124599</xdr:rowOff>
    </xdr:from>
    <xdr:to>
      <xdr:col>112</xdr:col>
      <xdr:colOff>38100</xdr:colOff>
      <xdr:row>76</xdr:row>
      <xdr:rowOff>54750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833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45877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7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133919</xdr:rowOff>
    </xdr:from>
    <xdr:to>
      <xdr:col>107</xdr:col>
      <xdr:colOff>101600</xdr:colOff>
      <xdr:row>76</xdr:row>
      <xdr:rowOff>64069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99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55196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08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128912</xdr:rowOff>
    </xdr:from>
    <xdr:to>
      <xdr:col>102</xdr:col>
      <xdr:colOff>165100</xdr:colOff>
      <xdr:row>76</xdr:row>
      <xdr:rowOff>59063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9876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50190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08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156725</xdr:rowOff>
    </xdr:from>
    <xdr:to>
      <xdr:col>98</xdr:col>
      <xdr:colOff>38100</xdr:colOff>
      <xdr:row>76</xdr:row>
      <xdr:rowOff>86875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78002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0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住民一人当たりの人件費は、</a:t>
          </a:r>
          <a:r>
            <a:rPr kumimoji="1" lang="en-US" altLang="ja-JP" sz="1100">
              <a:solidFill>
                <a:schemeClr val="dk1"/>
              </a:solidFill>
              <a:effectLst/>
              <a:latin typeface="+mn-lt"/>
              <a:ea typeface="+mn-ea"/>
              <a:cs typeface="+mn-cs"/>
            </a:rPr>
            <a:t>152,337</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2,807</a:t>
          </a:r>
          <a:r>
            <a:rPr kumimoji="1" lang="ja-JP" altLang="ja-JP" sz="1100">
              <a:solidFill>
                <a:schemeClr val="dk1"/>
              </a:solidFill>
              <a:effectLst/>
              <a:latin typeface="+mn-lt"/>
              <a:ea typeface="+mn-ea"/>
              <a:cs typeface="+mn-cs"/>
            </a:rPr>
            <a:t>円増となりました。これは、昇給に伴う基本給等の増加や会計年度任用職員の報酬及び期末手当が増加したことによるものである。引き続き職員の適正配置や給与制度の見直し等による人件費の抑制に努めていく。</a:t>
          </a:r>
          <a:endParaRPr lang="ja-JP" altLang="ja-JP" sz="1400">
            <a:effectLst/>
          </a:endParaRPr>
        </a:p>
        <a:p>
          <a:r>
            <a:rPr kumimoji="1" lang="ja-JP" altLang="ja-JP" sz="1100">
              <a:solidFill>
                <a:schemeClr val="dk1"/>
              </a:solidFill>
              <a:effectLst/>
              <a:latin typeface="+mn-lt"/>
              <a:ea typeface="+mn-ea"/>
              <a:cs typeface="+mn-cs"/>
            </a:rPr>
            <a:t>　住民一人当たりの公債費は、</a:t>
          </a:r>
          <a:r>
            <a:rPr kumimoji="1" lang="en-US" altLang="ja-JP" sz="1100">
              <a:solidFill>
                <a:schemeClr val="dk1"/>
              </a:solidFill>
              <a:effectLst/>
              <a:latin typeface="+mn-lt"/>
              <a:ea typeface="+mn-ea"/>
              <a:cs typeface="+mn-cs"/>
            </a:rPr>
            <a:t>65,203</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5,799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となりました。令和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年度に公債費のピークを迎えたため</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年度以降は減少に転じている</a:t>
          </a:r>
          <a:r>
            <a:rPr kumimoji="1" lang="ja-JP" altLang="ja-JP" sz="1100">
              <a:solidFill>
                <a:schemeClr val="dk1"/>
              </a:solidFill>
              <a:effectLst/>
              <a:latin typeface="+mn-lt"/>
              <a:ea typeface="+mn-ea"/>
              <a:cs typeface="+mn-cs"/>
            </a:rPr>
            <a:t>。引き続き効果的かつ効率的な町債の発行に努めていく。</a:t>
          </a:r>
          <a:endParaRPr lang="ja-JP" altLang="ja-JP" sz="1400">
            <a:effectLst/>
          </a:endParaRPr>
        </a:p>
        <a:p>
          <a:r>
            <a:rPr kumimoji="1" lang="ja-JP" altLang="ja-JP" sz="1100">
              <a:solidFill>
                <a:schemeClr val="dk1"/>
              </a:solidFill>
              <a:effectLst/>
              <a:latin typeface="+mn-lt"/>
              <a:ea typeface="+mn-ea"/>
              <a:cs typeface="+mn-cs"/>
            </a:rPr>
            <a:t>　住民一人当たりの扶助費は、</a:t>
          </a:r>
          <a:r>
            <a:rPr kumimoji="1" lang="en-US" altLang="ja-JP" sz="1100">
              <a:solidFill>
                <a:schemeClr val="dk1"/>
              </a:solidFill>
              <a:effectLst/>
              <a:latin typeface="+mn-lt"/>
              <a:ea typeface="+mn-ea"/>
              <a:cs typeface="+mn-cs"/>
            </a:rPr>
            <a:t>56,718</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8,160</a:t>
          </a:r>
          <a:r>
            <a:rPr kumimoji="1" lang="ja-JP" altLang="ja-JP" sz="1100">
              <a:solidFill>
                <a:schemeClr val="dk1"/>
              </a:solidFill>
              <a:effectLst/>
              <a:latin typeface="+mn-lt"/>
              <a:ea typeface="+mn-ea"/>
              <a:cs typeface="+mn-cs"/>
            </a:rPr>
            <a:t>円減となりました。これは、</a:t>
          </a:r>
          <a:r>
            <a:rPr kumimoji="1" lang="ja-JP" altLang="en-US" sz="1100">
              <a:solidFill>
                <a:schemeClr val="dk1"/>
              </a:solidFill>
              <a:effectLst/>
              <a:latin typeface="+mn-lt"/>
              <a:ea typeface="+mn-ea"/>
              <a:cs typeface="+mn-cs"/>
            </a:rPr>
            <a:t>電気ガス食料品等価格高騰緊急支援給付金</a:t>
          </a:r>
          <a:r>
            <a:rPr kumimoji="1" lang="ja-JP" altLang="ja-JP" sz="1100">
              <a:solidFill>
                <a:schemeClr val="dk1"/>
              </a:solidFill>
              <a:effectLst/>
              <a:latin typeface="+mn-lt"/>
              <a:ea typeface="+mn-ea"/>
              <a:cs typeface="+mn-cs"/>
            </a:rPr>
            <a:t>が皆減したためである。今後上昇傾向になることが予想されるため、その動向を注視する必要がある。</a:t>
          </a:r>
          <a:endParaRPr lang="ja-JP" altLang="ja-JP" sz="1400">
            <a:effectLst/>
          </a:endParaRPr>
        </a:p>
        <a:p>
          <a:r>
            <a:rPr kumimoji="1" lang="ja-JP" altLang="ja-JP" sz="1100">
              <a:solidFill>
                <a:schemeClr val="dk1"/>
              </a:solidFill>
              <a:effectLst/>
              <a:latin typeface="+mn-lt"/>
              <a:ea typeface="+mn-ea"/>
              <a:cs typeface="+mn-cs"/>
            </a:rPr>
            <a:t>　住民一人当たりの普通建設事業費（うち新規整備）は、</a:t>
          </a:r>
          <a:r>
            <a:rPr kumimoji="1" lang="en-US" altLang="ja-JP" sz="1100">
              <a:solidFill>
                <a:schemeClr val="dk1"/>
              </a:solidFill>
              <a:effectLst/>
              <a:latin typeface="+mn-lt"/>
              <a:ea typeface="+mn-ea"/>
              <a:cs typeface="+mn-cs"/>
            </a:rPr>
            <a:t>28,455</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1,978</a:t>
          </a:r>
          <a:r>
            <a:rPr kumimoji="1" lang="ja-JP" altLang="ja-JP" sz="1100">
              <a:solidFill>
                <a:schemeClr val="dk1"/>
              </a:solidFill>
              <a:effectLst/>
              <a:latin typeface="+mn-lt"/>
              <a:ea typeface="+mn-ea"/>
              <a:cs typeface="+mn-cs"/>
            </a:rPr>
            <a:t>円減となりました。これは、</a:t>
          </a:r>
          <a:r>
            <a:rPr kumimoji="1" lang="ja-JP" altLang="en-US" sz="1100">
              <a:solidFill>
                <a:schemeClr val="dk1"/>
              </a:solidFill>
              <a:effectLst/>
              <a:latin typeface="+mn-lt"/>
              <a:ea typeface="+mn-ea"/>
              <a:cs typeface="+mn-cs"/>
            </a:rPr>
            <a:t>土地改良施設維持管理適正化事業</a:t>
          </a:r>
          <a:r>
            <a:rPr kumimoji="1" lang="ja-JP" altLang="ja-JP" sz="1100">
              <a:solidFill>
                <a:schemeClr val="dk1"/>
              </a:solidFill>
              <a:effectLst/>
              <a:latin typeface="+mn-lt"/>
              <a:ea typeface="+mn-ea"/>
              <a:cs typeface="+mn-cs"/>
            </a:rPr>
            <a:t>、道路メンテナンス事業が減少したためである。</a:t>
          </a:r>
          <a:endParaRPr lang="ja-JP" altLang="ja-JP" sz="1400">
            <a:effectLst/>
          </a:endParaRPr>
        </a:p>
        <a:p>
          <a:r>
            <a:rPr kumimoji="1" lang="ja-JP" altLang="ja-JP" sz="1100">
              <a:solidFill>
                <a:schemeClr val="dk1"/>
              </a:solidFill>
              <a:effectLst/>
              <a:latin typeface="+mn-lt"/>
              <a:ea typeface="+mn-ea"/>
              <a:cs typeface="+mn-cs"/>
            </a:rPr>
            <a:t>　住民一人当たりの積立金は、</a:t>
          </a:r>
          <a:r>
            <a:rPr kumimoji="1" lang="en-US" altLang="ja-JP" sz="1100">
              <a:solidFill>
                <a:schemeClr val="dk1"/>
              </a:solidFill>
              <a:effectLst/>
              <a:latin typeface="+mn-lt"/>
              <a:ea typeface="+mn-ea"/>
              <a:cs typeface="+mn-cs"/>
            </a:rPr>
            <a:t>9,038</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149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となりました。今後も計画的な各基金への積立を行う。</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三重県御浜町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7,938
7,883
88.13
5,422,362
5,219,054
135,206
3,513,922
3,465,790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140970</xdr:rowOff>
    </xdr:from>
    <xdr:to>
      <xdr:col>24</xdr:col>
      <xdr:colOff>63500</xdr:colOff>
      <xdr:row>37</xdr:row>
      <xdr:rowOff>142494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8462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142494</xdr:rowOff>
    </xdr:from>
    <xdr:to>
      <xdr:col>19</xdr:col>
      <xdr:colOff>177800</xdr:colOff>
      <xdr:row>37</xdr:row>
      <xdr:rowOff>161798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861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161798</xdr:rowOff>
    </xdr:from>
    <xdr:to>
      <xdr:col>15</xdr:col>
      <xdr:colOff>50800</xdr:colOff>
      <xdr:row>38</xdr:row>
      <xdr:rowOff>64516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05448"/>
          <a:ext cx="889000" cy="7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151511</xdr:rowOff>
    </xdr:from>
    <xdr:to>
      <xdr:col>10</xdr:col>
      <xdr:colOff>114300</xdr:colOff>
      <xdr:row>38</xdr:row>
      <xdr:rowOff>64516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95161"/>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90170</xdr:rowOff>
    </xdr:from>
    <xdr:to>
      <xdr:col>24</xdr:col>
      <xdr:colOff>114300</xdr:colOff>
      <xdr:row>38</xdr:row>
      <xdr:rowOff>20320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68597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91694</xdr:rowOff>
    </xdr:from>
    <xdr:to>
      <xdr:col>20</xdr:col>
      <xdr:colOff>38100</xdr:colOff>
      <xdr:row>38</xdr:row>
      <xdr:rowOff>21844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12971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2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110998</xdr:rowOff>
    </xdr:from>
    <xdr:to>
      <xdr:col>15</xdr:col>
      <xdr:colOff>101600</xdr:colOff>
      <xdr:row>38</xdr:row>
      <xdr:rowOff>41148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5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32275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13716</xdr:rowOff>
    </xdr:from>
    <xdr:to>
      <xdr:col>10</xdr:col>
      <xdr:colOff>165100</xdr:colOff>
      <xdr:row>38</xdr:row>
      <xdr:rowOff>115316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106443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2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100711</xdr:rowOff>
    </xdr:from>
    <xdr:to>
      <xdr:col>6</xdr:col>
      <xdr:colOff>38100</xdr:colOff>
      <xdr:row>38</xdr:row>
      <xdr:rowOff>30861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21988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3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107913</xdr:rowOff>
    </xdr:from>
    <xdr:to>
      <xdr:col>24</xdr:col>
      <xdr:colOff>63500</xdr:colOff>
      <xdr:row>58</xdr:row>
      <xdr:rowOff>117038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52013"/>
          <a:ext cx="8382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23727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4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114801</xdr:rowOff>
    </xdr:from>
    <xdr:to>
      <xdr:col>19</xdr:col>
      <xdr:colOff>177800</xdr:colOff>
      <xdr:row>58</xdr:row>
      <xdr:rowOff>117038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58901"/>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107856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3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141043</xdr:rowOff>
    </xdr:from>
    <xdr:to>
      <xdr:col>15</xdr:col>
      <xdr:colOff>50800</xdr:colOff>
      <xdr:row>58</xdr:row>
      <xdr:rowOff>114801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13693"/>
          <a:ext cx="889000" cy="14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65787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141043</xdr:rowOff>
    </xdr:from>
    <xdr:to>
      <xdr:col>10</xdr:col>
      <xdr:colOff>114300</xdr:colOff>
      <xdr:row>58</xdr:row>
      <xdr:rowOff>145772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13693"/>
          <a:ext cx="889000" cy="17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127993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8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21038</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57113</xdr:rowOff>
    </xdr:from>
    <xdr:to>
      <xdr:col>24</xdr:col>
      <xdr:colOff>114300</xdr:colOff>
      <xdr:row>58</xdr:row>
      <xdr:rowOff>158713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66238</xdr:rowOff>
    </xdr:from>
    <xdr:to>
      <xdr:col>20</xdr:col>
      <xdr:colOff>38100</xdr:colOff>
      <xdr:row>58</xdr:row>
      <xdr:rowOff>167838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1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158965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0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64001</xdr:rowOff>
    </xdr:from>
    <xdr:to>
      <xdr:col>15</xdr:col>
      <xdr:colOff>101600</xdr:colOff>
      <xdr:row>58</xdr:row>
      <xdr:rowOff>165601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0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156728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0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90243</xdr:rowOff>
    </xdr:from>
    <xdr:to>
      <xdr:col>10</xdr:col>
      <xdr:colOff>165100</xdr:colOff>
      <xdr:row>58</xdr:row>
      <xdr:rowOff>20393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6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11520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55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94972</xdr:rowOff>
    </xdr:from>
    <xdr:to>
      <xdr:col>6</xdr:col>
      <xdr:colOff>38100</xdr:colOff>
      <xdr:row>59</xdr:row>
      <xdr:rowOff>25122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3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16249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111395</xdr:rowOff>
    </xdr:from>
    <xdr:to>
      <xdr:col>24</xdr:col>
      <xdr:colOff>63500</xdr:colOff>
      <xdr:row>76</xdr:row>
      <xdr:rowOff>6907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70145"/>
          <a:ext cx="838200" cy="6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152330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138187</xdr:rowOff>
    </xdr:from>
    <xdr:to>
      <xdr:col>19</xdr:col>
      <xdr:colOff>177800</xdr:colOff>
      <xdr:row>76</xdr:row>
      <xdr:rowOff>6907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96937"/>
          <a:ext cx="889000" cy="4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144111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138187</xdr:rowOff>
    </xdr:from>
    <xdr:to>
      <xdr:col>15</xdr:col>
      <xdr:colOff>50800</xdr:colOff>
      <xdr:row>76</xdr:row>
      <xdr:rowOff>106959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96937"/>
          <a:ext cx="889000" cy="14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90875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106959</xdr:rowOff>
    </xdr:from>
    <xdr:to>
      <xdr:col>10</xdr:col>
      <xdr:colOff>114300</xdr:colOff>
      <xdr:row>76</xdr:row>
      <xdr:rowOff>143993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37159"/>
          <a:ext cx="8890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74041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125348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60595</xdr:rowOff>
    </xdr:from>
    <xdr:to>
      <xdr:col>24</xdr:col>
      <xdr:colOff>114300</xdr:colOff>
      <xdr:row>75</xdr:row>
      <xdr:rowOff>162195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1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39022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9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127557</xdr:rowOff>
    </xdr:from>
    <xdr:to>
      <xdr:col>20</xdr:col>
      <xdr:colOff>38100</xdr:colOff>
      <xdr:row>76</xdr:row>
      <xdr:rowOff>57707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48834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7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87387</xdr:rowOff>
    </xdr:from>
    <xdr:to>
      <xdr:col>15</xdr:col>
      <xdr:colOff>101600</xdr:colOff>
      <xdr:row>76</xdr:row>
      <xdr:rowOff>17537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4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8664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3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56159</xdr:rowOff>
    </xdr:from>
    <xdr:to>
      <xdr:col>10</xdr:col>
      <xdr:colOff>165100</xdr:colOff>
      <xdr:row>76</xdr:row>
      <xdr:rowOff>157759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8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148886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7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93193</xdr:rowOff>
    </xdr:from>
    <xdr:to>
      <xdr:col>6</xdr:col>
      <xdr:colOff>38100</xdr:colOff>
      <xdr:row>77</xdr:row>
      <xdr:rowOff>23343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2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14470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1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115678</xdr:rowOff>
    </xdr:from>
    <xdr:to>
      <xdr:col>24</xdr:col>
      <xdr:colOff>63500</xdr:colOff>
      <xdr:row>97</xdr:row>
      <xdr:rowOff>119283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46328"/>
          <a:ext cx="838200" cy="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82546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7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112340</xdr:rowOff>
    </xdr:from>
    <xdr:to>
      <xdr:col>19</xdr:col>
      <xdr:colOff>177800</xdr:colOff>
      <xdr:row>97</xdr:row>
      <xdr:rowOff>115678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742990"/>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45928</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497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112340</xdr:rowOff>
    </xdr:from>
    <xdr:to>
      <xdr:col>15</xdr:col>
      <xdr:colOff>50800</xdr:colOff>
      <xdr:row>97</xdr:row>
      <xdr:rowOff>138790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42990"/>
          <a:ext cx="889000" cy="2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51111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08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138790</xdr:rowOff>
    </xdr:from>
    <xdr:to>
      <xdr:col>10</xdr:col>
      <xdr:colOff>114300</xdr:colOff>
      <xdr:row>97</xdr:row>
      <xdr:rowOff>169864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69440"/>
          <a:ext cx="889000" cy="3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104306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119640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68483</xdr:rowOff>
    </xdr:from>
    <xdr:to>
      <xdr:col>24</xdr:col>
      <xdr:colOff>114300</xdr:colOff>
      <xdr:row>97</xdr:row>
      <xdr:rowOff>170083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9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154860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1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64878</xdr:rowOff>
    </xdr:from>
    <xdr:to>
      <xdr:col>20</xdr:col>
      <xdr:colOff>38100</xdr:colOff>
      <xdr:row>97</xdr:row>
      <xdr:rowOff>166478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9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157605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8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61540</xdr:rowOff>
    </xdr:from>
    <xdr:to>
      <xdr:col>15</xdr:col>
      <xdr:colOff>101600</xdr:colOff>
      <xdr:row>97</xdr:row>
      <xdr:rowOff>163140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154267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8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87990</xdr:rowOff>
    </xdr:from>
    <xdr:to>
      <xdr:col>10</xdr:col>
      <xdr:colOff>165100</xdr:colOff>
      <xdr:row>98</xdr:row>
      <xdr:rowOff>18140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1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9267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119064</xdr:rowOff>
    </xdr:from>
    <xdr:to>
      <xdr:col>6</xdr:col>
      <xdr:colOff>38100</xdr:colOff>
      <xdr:row>98</xdr:row>
      <xdr:rowOff>49214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40341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4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131699</xdr:rowOff>
    </xdr:from>
    <xdr:to>
      <xdr:col>55</xdr:col>
      <xdr:colOff>0</xdr:colOff>
      <xdr:row>57</xdr:row>
      <xdr:rowOff>132650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904349"/>
          <a:ext cx="838200" cy="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112364</xdr:rowOff>
    </xdr:from>
    <xdr:to>
      <xdr:col>50</xdr:col>
      <xdr:colOff>114300</xdr:colOff>
      <xdr:row>57</xdr:row>
      <xdr:rowOff>131699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85014"/>
          <a:ext cx="889000" cy="1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112364</xdr:rowOff>
    </xdr:from>
    <xdr:to>
      <xdr:col>45</xdr:col>
      <xdr:colOff>177800</xdr:colOff>
      <xdr:row>57</xdr:row>
      <xdr:rowOff>124699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85014"/>
          <a:ext cx="889000" cy="1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124699</xdr:rowOff>
    </xdr:from>
    <xdr:to>
      <xdr:col>41</xdr:col>
      <xdr:colOff>50800</xdr:colOff>
      <xdr:row>57</xdr:row>
      <xdr:rowOff>160741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97349"/>
          <a:ext cx="889000" cy="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81850</xdr:rowOff>
    </xdr:from>
    <xdr:to>
      <xdr:col>55</xdr:col>
      <xdr:colOff>50800</xdr:colOff>
      <xdr:row>58</xdr:row>
      <xdr:rowOff>12000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5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168227</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6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80899</xdr:rowOff>
    </xdr:from>
    <xdr:to>
      <xdr:col>50</xdr:col>
      <xdr:colOff>165100</xdr:colOff>
      <xdr:row>58</xdr:row>
      <xdr:rowOff>11049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5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2176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4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61564</xdr:rowOff>
    </xdr:from>
    <xdr:to>
      <xdr:col>46</xdr:col>
      <xdr:colOff>38100</xdr:colOff>
      <xdr:row>57</xdr:row>
      <xdr:rowOff>163164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3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154291</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73899</xdr:rowOff>
    </xdr:from>
    <xdr:to>
      <xdr:col>41</xdr:col>
      <xdr:colOff>101600</xdr:colOff>
      <xdr:row>58</xdr:row>
      <xdr:rowOff>4049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4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166626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3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109941</xdr:rowOff>
    </xdr:from>
    <xdr:to>
      <xdr:col>36</xdr:col>
      <xdr:colOff>165100</xdr:colOff>
      <xdr:row>58</xdr:row>
      <xdr:rowOff>40091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8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31218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164888</xdr:rowOff>
    </xdr:from>
    <xdr:to>
      <xdr:col>55</xdr:col>
      <xdr:colOff>0</xdr:colOff>
      <xdr:row>78</xdr:row>
      <xdr:rowOff>81851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66538"/>
          <a:ext cx="838200" cy="8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164888</xdr:rowOff>
    </xdr:from>
    <xdr:to>
      <xdr:col>50</xdr:col>
      <xdr:colOff>114300</xdr:colOff>
      <xdr:row>78</xdr:row>
      <xdr:rowOff>41484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66538"/>
          <a:ext cx="889000" cy="4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171270</xdr:rowOff>
    </xdr:from>
    <xdr:to>
      <xdr:col>45</xdr:col>
      <xdr:colOff>177800</xdr:colOff>
      <xdr:row>78</xdr:row>
      <xdr:rowOff>41484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72920"/>
          <a:ext cx="889000" cy="4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171270</xdr:rowOff>
    </xdr:from>
    <xdr:to>
      <xdr:col>41</xdr:col>
      <xdr:colOff>50800</xdr:colOff>
      <xdr:row>78</xdr:row>
      <xdr:rowOff>33826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72920"/>
          <a:ext cx="889000" cy="3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31051</xdr:rowOff>
    </xdr:from>
    <xdr:to>
      <xdr:col>55</xdr:col>
      <xdr:colOff>50800</xdr:colOff>
      <xdr:row>78</xdr:row>
      <xdr:rowOff>132651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0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117428</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114088</xdr:rowOff>
    </xdr:from>
    <xdr:to>
      <xdr:col>50</xdr:col>
      <xdr:colOff>165100</xdr:colOff>
      <xdr:row>78</xdr:row>
      <xdr:rowOff>44238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1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35365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0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162134</xdr:rowOff>
    </xdr:from>
    <xdr:to>
      <xdr:col>46</xdr:col>
      <xdr:colOff>38100</xdr:colOff>
      <xdr:row>78</xdr:row>
      <xdr:rowOff>92284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6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83411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5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120470</xdr:rowOff>
    </xdr:from>
    <xdr:to>
      <xdr:col>41</xdr:col>
      <xdr:colOff>101600</xdr:colOff>
      <xdr:row>78</xdr:row>
      <xdr:rowOff>50620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41747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1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154476</xdr:rowOff>
    </xdr:from>
    <xdr:to>
      <xdr:col>36</xdr:col>
      <xdr:colOff>165100</xdr:colOff>
      <xdr:row>78</xdr:row>
      <xdr:rowOff>84626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5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75753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4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59607</xdr:rowOff>
    </xdr:from>
    <xdr:to>
      <xdr:col>55</xdr:col>
      <xdr:colOff>0</xdr:colOff>
      <xdr:row>97</xdr:row>
      <xdr:rowOff>83671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90257"/>
          <a:ext cx="838200" cy="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109673</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2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131649</xdr:rowOff>
    </xdr:from>
    <xdr:to>
      <xdr:col>50</xdr:col>
      <xdr:colOff>114300</xdr:colOff>
      <xdr:row>97</xdr:row>
      <xdr:rowOff>83671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90849"/>
          <a:ext cx="889000" cy="12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53984</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120421</xdr:rowOff>
    </xdr:from>
    <xdr:to>
      <xdr:col>45</xdr:col>
      <xdr:colOff>177800</xdr:colOff>
      <xdr:row>96</xdr:row>
      <xdr:rowOff>131649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579621"/>
          <a:ext cx="889000" cy="1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69794</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120421</xdr:rowOff>
    </xdr:from>
    <xdr:to>
      <xdr:col>41</xdr:col>
      <xdr:colOff>50800</xdr:colOff>
      <xdr:row>97</xdr:row>
      <xdr:rowOff>27896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79621"/>
          <a:ext cx="889000" cy="7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93431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100674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8807</xdr:rowOff>
    </xdr:from>
    <xdr:to>
      <xdr:col>55</xdr:col>
      <xdr:colOff>50800</xdr:colOff>
      <xdr:row>97</xdr:row>
      <xdr:rowOff>110407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3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95184</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5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32871</xdr:rowOff>
    </xdr:from>
    <xdr:to>
      <xdr:col>50</xdr:col>
      <xdr:colOff>165100</xdr:colOff>
      <xdr:row>97</xdr:row>
      <xdr:rowOff>134471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6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125598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5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80849</xdr:rowOff>
    </xdr:from>
    <xdr:to>
      <xdr:col>46</xdr:col>
      <xdr:colOff>38100</xdr:colOff>
      <xdr:row>97</xdr:row>
      <xdr:rowOff>10999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4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2126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63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69621</xdr:rowOff>
    </xdr:from>
    <xdr:to>
      <xdr:col>41</xdr:col>
      <xdr:colOff>101600</xdr:colOff>
      <xdr:row>96</xdr:row>
      <xdr:rowOff>171221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2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162348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2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148546</xdr:rowOff>
    </xdr:from>
    <xdr:to>
      <xdr:col>36</xdr:col>
      <xdr:colOff>165100</xdr:colOff>
      <xdr:row>97</xdr:row>
      <xdr:rowOff>78696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0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69823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0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120547</xdr:rowOff>
    </xdr:from>
    <xdr:to>
      <xdr:col>85</xdr:col>
      <xdr:colOff>127000</xdr:colOff>
      <xdr:row>38</xdr:row>
      <xdr:rowOff>102683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64197"/>
          <a:ext cx="838200" cy="15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138735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139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139945</xdr:rowOff>
    </xdr:from>
    <xdr:to>
      <xdr:col>81</xdr:col>
      <xdr:colOff>50800</xdr:colOff>
      <xdr:row>38</xdr:row>
      <xdr:rowOff>102683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483595"/>
          <a:ext cx="889000" cy="13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87943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139945</xdr:rowOff>
    </xdr:from>
    <xdr:to>
      <xdr:col>76</xdr:col>
      <xdr:colOff>114300</xdr:colOff>
      <xdr:row>38</xdr:row>
      <xdr:rowOff>104969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83595"/>
          <a:ext cx="889000" cy="1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46501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80982</xdr:rowOff>
    </xdr:from>
    <xdr:to>
      <xdr:col>71</xdr:col>
      <xdr:colOff>177800</xdr:colOff>
      <xdr:row>38</xdr:row>
      <xdr:rowOff>104969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24632"/>
          <a:ext cx="889000" cy="19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154253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89592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9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69747</xdr:rowOff>
    </xdr:from>
    <xdr:to>
      <xdr:col>85</xdr:col>
      <xdr:colOff>177800</xdr:colOff>
      <xdr:row>37</xdr:row>
      <xdr:rowOff>171346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133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48174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51883</xdr:rowOff>
    </xdr:from>
    <xdr:to>
      <xdr:col>81</xdr:col>
      <xdr:colOff>101600</xdr:colOff>
      <xdr:row>38</xdr:row>
      <xdr:rowOff>153483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6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5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89145</xdr:rowOff>
    </xdr:from>
    <xdr:to>
      <xdr:col>76</xdr:col>
      <xdr:colOff>165100</xdr:colOff>
      <xdr:row>38</xdr:row>
      <xdr:rowOff>19295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3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10422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2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54169</xdr:rowOff>
    </xdr:from>
    <xdr:to>
      <xdr:col>72</xdr:col>
      <xdr:colOff>38100</xdr:colOff>
      <xdr:row>38</xdr:row>
      <xdr:rowOff>155769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6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146896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6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30182</xdr:rowOff>
    </xdr:from>
    <xdr:to>
      <xdr:col>67</xdr:col>
      <xdr:colOff>101600</xdr:colOff>
      <xdr:row>37</xdr:row>
      <xdr:rowOff>131782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7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122909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6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34091</xdr:rowOff>
    </xdr:from>
    <xdr:to>
      <xdr:col>85</xdr:col>
      <xdr:colOff>127000</xdr:colOff>
      <xdr:row>58</xdr:row>
      <xdr:rowOff>35721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978191"/>
          <a:ext cx="838200" cy="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35721</xdr:rowOff>
    </xdr:from>
    <xdr:to>
      <xdr:col>81</xdr:col>
      <xdr:colOff>50800</xdr:colOff>
      <xdr:row>58</xdr:row>
      <xdr:rowOff>51819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79821"/>
          <a:ext cx="889000" cy="1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22512</xdr:rowOff>
    </xdr:from>
    <xdr:to>
      <xdr:col>76</xdr:col>
      <xdr:colOff>114300</xdr:colOff>
      <xdr:row>58</xdr:row>
      <xdr:rowOff>51819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966612"/>
          <a:ext cx="8890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3363</xdr:rowOff>
    </xdr:from>
    <xdr:to>
      <xdr:col>71</xdr:col>
      <xdr:colOff>177800</xdr:colOff>
      <xdr:row>58</xdr:row>
      <xdr:rowOff>22512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947463"/>
          <a:ext cx="889000" cy="1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154741</xdr:rowOff>
    </xdr:from>
    <xdr:to>
      <xdr:col>85</xdr:col>
      <xdr:colOff>177800</xdr:colOff>
      <xdr:row>58</xdr:row>
      <xdr:rowOff>84891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9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69668</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84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156371</xdr:rowOff>
    </xdr:from>
    <xdr:to>
      <xdr:col>81</xdr:col>
      <xdr:colOff>101600</xdr:colOff>
      <xdr:row>58</xdr:row>
      <xdr:rowOff>86521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92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77648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1002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1019</xdr:rowOff>
    </xdr:from>
    <xdr:to>
      <xdr:col>76</xdr:col>
      <xdr:colOff>165100</xdr:colOff>
      <xdr:row>58</xdr:row>
      <xdr:rowOff>102619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93746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3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143162</xdr:rowOff>
    </xdr:from>
    <xdr:to>
      <xdr:col>72</xdr:col>
      <xdr:colOff>38100</xdr:colOff>
      <xdr:row>58</xdr:row>
      <xdr:rowOff>73312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64439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0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124013</xdr:rowOff>
    </xdr:from>
    <xdr:to>
      <xdr:col>67</xdr:col>
      <xdr:colOff>101600</xdr:colOff>
      <xdr:row>58</xdr:row>
      <xdr:rowOff>54163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9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45290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8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31397</xdr:rowOff>
    </xdr:from>
    <xdr:to>
      <xdr:col>85</xdr:col>
      <xdr:colOff>127000</xdr:colOff>
      <xdr:row>79</xdr:row>
      <xdr:rowOff>42339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75947"/>
          <a:ext cx="838200" cy="1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63747</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65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38117</xdr:rowOff>
    </xdr:from>
    <xdr:to>
      <xdr:col>81</xdr:col>
      <xdr:colOff>50800</xdr:colOff>
      <xdr:row>79</xdr:row>
      <xdr:rowOff>42339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82667"/>
          <a:ext cx="889000" cy="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365</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2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26634</xdr:rowOff>
    </xdr:from>
    <xdr:to>
      <xdr:col>76</xdr:col>
      <xdr:colOff>114300</xdr:colOff>
      <xdr:row>79</xdr:row>
      <xdr:rowOff>38117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71184"/>
          <a:ext cx="889000" cy="1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169464</xdr:rowOff>
    </xdr:from>
    <xdr:to>
      <xdr:col>71</xdr:col>
      <xdr:colOff>177800</xdr:colOff>
      <xdr:row>79</xdr:row>
      <xdr:rowOff>26634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42564"/>
          <a:ext cx="889000" cy="2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152047</xdr:rowOff>
    </xdr:from>
    <xdr:to>
      <xdr:col>85</xdr:col>
      <xdr:colOff>177800</xdr:colOff>
      <xdr:row>79</xdr:row>
      <xdr:rowOff>82197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2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66974</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4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162989</xdr:rowOff>
    </xdr:from>
    <xdr:to>
      <xdr:col>81</xdr:col>
      <xdr:colOff>101600</xdr:colOff>
      <xdr:row>79</xdr:row>
      <xdr:rowOff>93139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84266</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628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158767</xdr:rowOff>
    </xdr:from>
    <xdr:to>
      <xdr:col>76</xdr:col>
      <xdr:colOff>165100</xdr:colOff>
      <xdr:row>79</xdr:row>
      <xdr:rowOff>88917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80044</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624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147284</xdr:rowOff>
    </xdr:from>
    <xdr:to>
      <xdr:col>72</xdr:col>
      <xdr:colOff>38100</xdr:colOff>
      <xdr:row>79</xdr:row>
      <xdr:rowOff>77434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68561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61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118664</xdr:rowOff>
    </xdr:from>
    <xdr:to>
      <xdr:col>67</xdr:col>
      <xdr:colOff>101600</xdr:colOff>
      <xdr:row>79</xdr:row>
      <xdr:rowOff>48814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9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39941</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8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116832</xdr:rowOff>
    </xdr:from>
    <xdr:to>
      <xdr:col>85</xdr:col>
      <xdr:colOff>127000</xdr:colOff>
      <xdr:row>97</xdr:row>
      <xdr:rowOff>138926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747482"/>
          <a:ext cx="838200" cy="2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62231</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49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116832</xdr:rowOff>
    </xdr:from>
    <xdr:to>
      <xdr:col>81</xdr:col>
      <xdr:colOff>50800</xdr:colOff>
      <xdr:row>97</xdr:row>
      <xdr:rowOff>127219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47482"/>
          <a:ext cx="889000" cy="1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130563</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24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127219</xdr:rowOff>
    </xdr:from>
    <xdr:to>
      <xdr:col>76</xdr:col>
      <xdr:colOff>114300</xdr:colOff>
      <xdr:row>97</xdr:row>
      <xdr:rowOff>142633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57869"/>
          <a:ext cx="889000" cy="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1359</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2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142633</xdr:rowOff>
    </xdr:from>
    <xdr:to>
      <xdr:col>71</xdr:col>
      <xdr:colOff>177800</xdr:colOff>
      <xdr:row>97</xdr:row>
      <xdr:rowOff>153096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773283"/>
          <a:ext cx="889000" cy="1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31149</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1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29960</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17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88126</xdr:rowOff>
    </xdr:from>
    <xdr:to>
      <xdr:col>85</xdr:col>
      <xdr:colOff>177800</xdr:colOff>
      <xdr:row>98</xdr:row>
      <xdr:rowOff>18276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7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66553</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9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66032</xdr:rowOff>
    </xdr:from>
    <xdr:to>
      <xdr:col>81</xdr:col>
      <xdr:colOff>101600</xdr:colOff>
      <xdr:row>97</xdr:row>
      <xdr:rowOff>167632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9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158759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8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76419</xdr:rowOff>
    </xdr:from>
    <xdr:to>
      <xdr:col>76</xdr:col>
      <xdr:colOff>165100</xdr:colOff>
      <xdr:row>98</xdr:row>
      <xdr:rowOff>6569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70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169146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9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91833</xdr:rowOff>
    </xdr:from>
    <xdr:to>
      <xdr:col>72</xdr:col>
      <xdr:colOff>38100</xdr:colOff>
      <xdr:row>98</xdr:row>
      <xdr:rowOff>21983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72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13110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81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102296</xdr:rowOff>
    </xdr:from>
    <xdr:to>
      <xdr:col>67</xdr:col>
      <xdr:colOff>101600</xdr:colOff>
      <xdr:row>98</xdr:row>
      <xdr:rowOff>32446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3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23573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82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住民一人当たりの民生費は、</a:t>
          </a:r>
          <a:r>
            <a:rPr kumimoji="1" lang="en-US" altLang="ja-JP" sz="1100">
              <a:solidFill>
                <a:schemeClr val="dk1"/>
              </a:solidFill>
              <a:effectLst/>
              <a:latin typeface="+mn-lt"/>
              <a:ea typeface="+mn-ea"/>
              <a:cs typeface="+mn-cs"/>
            </a:rPr>
            <a:t>218,691</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14,646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となりました。これは、</a:t>
          </a:r>
          <a:r>
            <a:rPr kumimoji="1" lang="ja-JP" altLang="en-US" sz="1100">
              <a:solidFill>
                <a:schemeClr val="dk1"/>
              </a:solidFill>
              <a:effectLst/>
              <a:latin typeface="+mn-lt"/>
              <a:ea typeface="+mn-ea"/>
              <a:cs typeface="+mn-cs"/>
            </a:rPr>
            <a:t>子育て支援室運営委託料が増加</a:t>
          </a:r>
          <a:r>
            <a:rPr kumimoji="1" lang="ja-JP" altLang="ja-JP" sz="1100">
              <a:solidFill>
                <a:schemeClr val="dk1"/>
              </a:solidFill>
              <a:effectLst/>
              <a:latin typeface="+mn-lt"/>
              <a:ea typeface="+mn-ea"/>
              <a:cs typeface="+mn-cs"/>
            </a:rPr>
            <a:t>したためである。</a:t>
          </a:r>
          <a:endParaRPr lang="ja-JP" altLang="ja-JP" sz="1400">
            <a:effectLst/>
          </a:endParaRPr>
        </a:p>
        <a:p>
          <a:r>
            <a:rPr kumimoji="1" lang="ja-JP" altLang="ja-JP" sz="1100">
              <a:solidFill>
                <a:schemeClr val="dk1"/>
              </a:solidFill>
              <a:effectLst/>
              <a:latin typeface="+mn-lt"/>
              <a:ea typeface="+mn-ea"/>
              <a:cs typeface="+mn-cs"/>
            </a:rPr>
            <a:t>　住民一人当たりの商工費は、</a:t>
          </a:r>
          <a:r>
            <a:rPr kumimoji="1" lang="en-US" altLang="ja-JP" sz="1100">
              <a:solidFill>
                <a:schemeClr val="dk1"/>
              </a:solidFill>
              <a:effectLst/>
              <a:latin typeface="+mn-lt"/>
              <a:ea typeface="+mn-ea"/>
              <a:cs typeface="+mn-cs"/>
            </a:rPr>
            <a:t>12,653</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19,338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となりました。これは、商品券発行事業補助金、商工業地域総合振興事業費補助金が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したためである。</a:t>
          </a:r>
          <a:endParaRPr lang="ja-JP" altLang="ja-JP" sz="1400">
            <a:effectLst/>
          </a:endParaRPr>
        </a:p>
        <a:p>
          <a:r>
            <a:rPr kumimoji="1" lang="ja-JP" altLang="ja-JP" sz="1100">
              <a:solidFill>
                <a:schemeClr val="dk1"/>
              </a:solidFill>
              <a:effectLst/>
              <a:latin typeface="+mn-lt"/>
              <a:ea typeface="+mn-ea"/>
              <a:cs typeface="+mn-cs"/>
            </a:rPr>
            <a:t>　住民一人当たりの土木費は、</a:t>
          </a:r>
          <a:r>
            <a:rPr kumimoji="1" lang="en-US" altLang="ja-JP" sz="1100">
              <a:solidFill>
                <a:schemeClr val="dk1"/>
              </a:solidFill>
              <a:effectLst/>
              <a:latin typeface="+mn-lt"/>
              <a:ea typeface="+mn-ea"/>
              <a:cs typeface="+mn-cs"/>
            </a:rPr>
            <a:t>55,018</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5,263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となりました。これは、社会資本整備総合交付金事業が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したためである。</a:t>
          </a:r>
          <a:endParaRPr lang="ja-JP" altLang="ja-JP" sz="1400">
            <a:effectLst/>
          </a:endParaRPr>
        </a:p>
        <a:p>
          <a:r>
            <a:rPr kumimoji="1" lang="ja-JP" altLang="ja-JP" sz="1100">
              <a:solidFill>
                <a:schemeClr val="dk1"/>
              </a:solidFill>
              <a:effectLst/>
              <a:latin typeface="+mn-lt"/>
              <a:ea typeface="+mn-ea"/>
              <a:cs typeface="+mn-cs"/>
            </a:rPr>
            <a:t>　住民一人当たりの消防費は、</a:t>
          </a:r>
          <a:r>
            <a:rPr kumimoji="1" lang="en-US" altLang="ja-JP" sz="1100">
              <a:solidFill>
                <a:schemeClr val="dk1"/>
              </a:solidFill>
              <a:effectLst/>
              <a:latin typeface="+mn-lt"/>
              <a:ea typeface="+mn-ea"/>
              <a:cs typeface="+mn-cs"/>
            </a:rPr>
            <a:t>39,673</a:t>
          </a:r>
          <a:r>
            <a:rPr kumimoji="1" lang="ja-JP" altLang="ja-JP" sz="1100">
              <a:solidFill>
                <a:schemeClr val="dk1"/>
              </a:solidFill>
              <a:effectLst/>
              <a:latin typeface="+mn-lt"/>
              <a:ea typeface="+mn-ea"/>
              <a:cs typeface="+mn-cs"/>
            </a:rPr>
            <a:t>円となっており、昨年度から</a:t>
          </a:r>
          <a:r>
            <a:rPr kumimoji="1" lang="en-US" altLang="ja-JP" sz="1100">
              <a:solidFill>
                <a:schemeClr val="dk1"/>
              </a:solidFill>
              <a:effectLst/>
              <a:latin typeface="+mn-lt"/>
              <a:ea typeface="+mn-ea"/>
              <a:cs typeface="+mn-cs"/>
            </a:rPr>
            <a:t>9,406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となりました。これは、</a:t>
          </a:r>
          <a:r>
            <a:rPr kumimoji="1" lang="ja-JP" altLang="en-US" sz="1100">
              <a:solidFill>
                <a:schemeClr val="dk1"/>
              </a:solidFill>
              <a:effectLst/>
              <a:latin typeface="+mn-lt"/>
              <a:ea typeface="+mn-ea"/>
              <a:cs typeface="+mn-cs"/>
            </a:rPr>
            <a:t>防災行政無線サーバー更新委託料が増加</a:t>
          </a:r>
          <a:r>
            <a:rPr kumimoji="1" lang="ja-JP" altLang="ja-JP" sz="1100">
              <a:solidFill>
                <a:schemeClr val="dk1"/>
              </a:solidFill>
              <a:effectLst/>
              <a:latin typeface="+mn-lt"/>
              <a:ea typeface="+mn-ea"/>
              <a:cs typeface="+mn-cs"/>
            </a:rPr>
            <a:t>したためである。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財政調整基金については、決算剰余金を中心に積み立てるとともに、最低水準の取り崩しに努めている。令和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取崩しを行うことなく</a:t>
          </a:r>
          <a:r>
            <a:rPr kumimoji="1" lang="ja-JP" altLang="ja-JP" sz="1100">
              <a:solidFill>
                <a:schemeClr val="dk1"/>
              </a:solidFill>
              <a:effectLst/>
              <a:latin typeface="+mn-lt"/>
              <a:ea typeface="+mn-ea"/>
              <a:cs typeface="+mn-cs"/>
            </a:rPr>
            <a:t>、決算剰余金</a:t>
          </a:r>
          <a:r>
            <a:rPr kumimoji="1" lang="ja-JP" altLang="en-US" sz="1100">
              <a:solidFill>
                <a:schemeClr val="dk1"/>
              </a:solidFill>
              <a:effectLst/>
              <a:latin typeface="+mn-lt"/>
              <a:ea typeface="+mn-ea"/>
              <a:cs typeface="+mn-cs"/>
            </a:rPr>
            <a:t>からの</a:t>
          </a:r>
          <a:r>
            <a:rPr kumimoji="1" lang="ja-JP" altLang="ja-JP" sz="1100">
              <a:solidFill>
                <a:schemeClr val="dk1"/>
              </a:solidFill>
              <a:effectLst/>
              <a:latin typeface="+mn-lt"/>
              <a:ea typeface="+mn-ea"/>
              <a:cs typeface="+mn-cs"/>
            </a:rPr>
            <a:t>積立</a:t>
          </a:r>
          <a:r>
            <a:rPr kumimoji="1" lang="ja-JP" altLang="en-US" sz="1100">
              <a:solidFill>
                <a:schemeClr val="dk1"/>
              </a:solidFill>
              <a:effectLst/>
              <a:latin typeface="+mn-lt"/>
              <a:ea typeface="+mn-ea"/>
              <a:cs typeface="+mn-cs"/>
            </a:rPr>
            <a:t>を行ったため、</a:t>
          </a:r>
          <a:r>
            <a:rPr kumimoji="1" lang="ja-JP" altLang="ja-JP" sz="1100">
              <a:solidFill>
                <a:schemeClr val="dk1"/>
              </a:solidFill>
              <a:effectLst/>
              <a:latin typeface="+mn-lt"/>
              <a:ea typeface="+mn-ea"/>
              <a:cs typeface="+mn-cs"/>
            </a:rPr>
            <a:t>昨年度に比べ</a:t>
          </a:r>
          <a:r>
            <a:rPr kumimoji="1" lang="en-US" altLang="ja-JP" sz="1100">
              <a:solidFill>
                <a:schemeClr val="dk1"/>
              </a:solidFill>
              <a:effectLst/>
              <a:latin typeface="+mn-lt"/>
              <a:ea typeface="+mn-ea"/>
              <a:cs typeface="+mn-cs"/>
            </a:rPr>
            <a:t>3.85</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45.00%</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しかし、</a:t>
          </a:r>
          <a:r>
            <a:rPr kumimoji="1" lang="ja-JP" altLang="en-US" sz="1100">
              <a:solidFill>
                <a:schemeClr val="dk1"/>
              </a:solidFill>
              <a:effectLst/>
              <a:latin typeface="+mn-lt"/>
              <a:ea typeface="+mn-ea"/>
              <a:cs typeface="+mn-cs"/>
            </a:rPr>
            <a:t>毎年、</a:t>
          </a:r>
          <a:r>
            <a:rPr kumimoji="1" lang="ja-JP" altLang="ja-JP" sz="1100">
              <a:solidFill>
                <a:schemeClr val="dk1"/>
              </a:solidFill>
              <a:effectLst/>
              <a:latin typeface="+mn-lt"/>
              <a:ea typeface="+mn-ea"/>
              <a:cs typeface="+mn-cs"/>
            </a:rPr>
            <a:t>財政調整基金の取り崩し</a:t>
          </a:r>
          <a:r>
            <a:rPr kumimoji="1" lang="ja-JP" altLang="en-US" sz="1100">
              <a:solidFill>
                <a:schemeClr val="dk1"/>
              </a:solidFill>
              <a:effectLst/>
              <a:latin typeface="+mn-lt"/>
              <a:ea typeface="+mn-ea"/>
              <a:cs typeface="+mn-cs"/>
            </a:rPr>
            <a:t>を前提</a:t>
          </a:r>
          <a:r>
            <a:rPr kumimoji="1" lang="ja-JP" altLang="ja-JP" sz="1100">
              <a:solidFill>
                <a:schemeClr val="dk1"/>
              </a:solidFill>
              <a:effectLst/>
              <a:latin typeface="+mn-lt"/>
              <a:ea typeface="+mn-ea"/>
              <a:cs typeface="+mn-cs"/>
            </a:rPr>
            <a:t>に当初予算</a:t>
          </a:r>
          <a:r>
            <a:rPr kumimoji="1" lang="ja-JP" altLang="en-US" sz="1100">
              <a:solidFill>
                <a:schemeClr val="dk1"/>
              </a:solidFill>
              <a:effectLst/>
              <a:latin typeface="+mn-lt"/>
              <a:ea typeface="+mn-ea"/>
              <a:cs typeface="+mn-cs"/>
            </a:rPr>
            <a:t>を編成している</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財政調整基金への依存度合の軽減と</a:t>
          </a:r>
          <a:r>
            <a:rPr kumimoji="1" lang="ja-JP" altLang="ja-JP" sz="1100">
              <a:solidFill>
                <a:schemeClr val="dk1"/>
              </a:solidFill>
              <a:effectLst/>
              <a:latin typeface="+mn-lt"/>
              <a:ea typeface="+mn-ea"/>
              <a:cs typeface="+mn-cs"/>
            </a:rPr>
            <a:t>歳出抑制を図り、財政運営を改善する必要がある。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全会計を対象とした連結実質赤字比率は、算定されていない。</a:t>
          </a:r>
          <a:endParaRPr lang="ja-JP" altLang="ja-JP" sz="1400">
            <a:effectLst/>
          </a:endParaRPr>
        </a:p>
        <a:p>
          <a:r>
            <a:rPr kumimoji="1" lang="ja-JP" altLang="ja-JP" sz="1100">
              <a:solidFill>
                <a:schemeClr val="dk1"/>
              </a:solidFill>
              <a:effectLst/>
              <a:latin typeface="+mn-lt"/>
              <a:ea typeface="+mn-ea"/>
              <a:cs typeface="+mn-cs"/>
            </a:rPr>
            <a:t>　現時点では各会計とも概ね健全な財政運営が保たれているといえるが、各特別会計において、一般会計繰入金への依存度が高くなっていることから、財源の確保を含め、引き続き、財政運営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5422362</v>
      </c>
      <c r="BO4" s="407"/>
      <c r="BP4" s="407"/>
      <c r="BQ4" s="407"/>
      <c r="BR4" s="407"/>
      <c r="BS4" s="407"/>
      <c r="BT4" s="407"/>
      <c r="BU4" s="408"/>
      <c r="BV4" s="406">
        <v>5588960</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3.8</v>
      </c>
      <c r="CU4" s="413"/>
      <c r="CV4" s="413"/>
      <c r="CW4" s="413"/>
      <c r="CX4" s="413"/>
      <c r="CY4" s="413"/>
      <c r="CZ4" s="413"/>
      <c r="DA4" s="414"/>
      <c r="DB4" s="412">
        <v>7.6</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5219054</v>
      </c>
      <c r="BO5" s="444"/>
      <c r="BP5" s="444"/>
      <c r="BQ5" s="444"/>
      <c r="BR5" s="444"/>
      <c r="BS5" s="444"/>
      <c r="BT5" s="444"/>
      <c r="BU5" s="445"/>
      <c r="BV5" s="443">
        <v>5231560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88.8</v>
      </c>
      <c r="CU5" s="441"/>
      <c r="CV5" s="441"/>
      <c r="CW5" s="441"/>
      <c r="CX5" s="441"/>
      <c r="CY5" s="441"/>
      <c r="CZ5" s="441"/>
      <c r="DA5" s="442"/>
      <c r="DB5" s="440">
        <v>94.7</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203308</v>
      </c>
      <c r="BO6" s="444"/>
      <c r="BP6" s="444"/>
      <c r="BQ6" s="444"/>
      <c r="BR6" s="444"/>
      <c r="BS6" s="444"/>
      <c r="BT6" s="444"/>
      <c r="BU6" s="445"/>
      <c r="BV6" s="443">
        <v>357400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89.2</v>
      </c>
      <c r="CU6" s="481"/>
      <c r="CV6" s="481"/>
      <c r="CW6" s="481"/>
      <c r="CX6" s="481"/>
      <c r="CY6" s="481"/>
      <c r="CZ6" s="481"/>
      <c r="DA6" s="482"/>
      <c r="DB6" s="480">
        <v>95.7</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68102</v>
      </c>
      <c r="BO7" s="444"/>
      <c r="BP7" s="444"/>
      <c r="BQ7" s="444"/>
      <c r="BR7" s="444"/>
      <c r="BS7" s="444"/>
      <c r="BT7" s="444"/>
      <c r="BU7" s="445"/>
      <c r="BV7" s="443">
        <v>92705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3513922</v>
      </c>
      <c r="CU7" s="444"/>
      <c r="CV7" s="444"/>
      <c r="CW7" s="444"/>
      <c r="CX7" s="444"/>
      <c r="CY7" s="444"/>
      <c r="CZ7" s="444"/>
      <c r="DA7" s="445"/>
      <c r="DB7" s="443">
        <v>3499725</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135206</v>
      </c>
      <c r="BO8" s="444"/>
      <c r="BP8" s="444"/>
      <c r="BQ8" s="444"/>
      <c r="BR8" s="444"/>
      <c r="BS8" s="444"/>
      <c r="BT8" s="444"/>
      <c r="BU8" s="445"/>
      <c r="BV8" s="443">
        <v>264695</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0.27</v>
      </c>
      <c r="CU8" s="484"/>
      <c r="CV8" s="484"/>
      <c r="CW8" s="484"/>
      <c r="CX8" s="484"/>
      <c r="CY8" s="484"/>
      <c r="CZ8" s="484"/>
      <c r="DA8" s="485"/>
      <c r="DB8" s="483">
        <v>0.27</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8079</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-129489</v>
      </c>
      <c r="BO9" s="444"/>
      <c r="BP9" s="444"/>
      <c r="BQ9" s="444"/>
      <c r="BR9" s="444"/>
      <c r="BS9" s="444"/>
      <c r="BT9" s="444"/>
      <c r="BU9" s="445"/>
      <c r="BV9" s="443">
        <v>-158246</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12</v>
      </c>
      <c r="CU9" s="441"/>
      <c r="CV9" s="441"/>
      <c r="CW9" s="441"/>
      <c r="CX9" s="441"/>
      <c r="CY9" s="441"/>
      <c r="CZ9" s="441"/>
      <c r="DA9" s="442"/>
      <c r="DB9" s="440">
        <v>12.6</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8741</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1107</v>
      </c>
      <c r="BO10" s="444"/>
      <c r="BP10" s="444"/>
      <c r="BQ10" s="444"/>
      <c r="BR10" s="444"/>
      <c r="BS10" s="444"/>
      <c r="BT10" s="444"/>
      <c r="BU10" s="445"/>
      <c r="BV10" s="443">
        <v>761</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104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7938</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50000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7883</v>
      </c>
      <c r="S13" s="528"/>
      <c r="T13" s="528"/>
      <c r="U13" s="528"/>
      <c r="V13" s="529"/>
      <c r="W13" s="459" t="s">
        <v>131</v>
      </c>
      <c r="X13" s="460"/>
      <c r="Y13" s="460"/>
      <c r="Z13" s="460"/>
      <c r="AA13" s="460"/>
      <c r="AB13" s="450"/>
      <c r="AC13" s="494">
        <v>905</v>
      </c>
      <c r="AD13" s="495"/>
      <c r="AE13" s="495"/>
      <c r="AF13" s="495"/>
      <c r="AG13" s="537"/>
      <c r="AH13" s="494">
        <v>976</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-128382</v>
      </c>
      <c r="BO13" s="444"/>
      <c r="BP13" s="444"/>
      <c r="BQ13" s="444"/>
      <c r="BR13" s="444"/>
      <c r="BS13" s="444"/>
      <c r="BT13" s="444"/>
      <c r="BU13" s="445"/>
      <c r="BV13" s="443">
        <v>-207485</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8.6</v>
      </c>
      <c r="CU13" s="441"/>
      <c r="CV13" s="441"/>
      <c r="CW13" s="441"/>
      <c r="CX13" s="441"/>
      <c r="CY13" s="441"/>
      <c r="CZ13" s="441"/>
      <c r="DA13" s="442"/>
      <c r="DB13" s="440">
        <v>8.6999999999999993</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8086</v>
      </c>
      <c r="S14" s="528"/>
      <c r="T14" s="528"/>
      <c r="U14" s="528"/>
      <c r="V14" s="529"/>
      <c r="W14" s="433"/>
      <c r="X14" s="434"/>
      <c r="Y14" s="434"/>
      <c r="Z14" s="434"/>
      <c r="AA14" s="434"/>
      <c r="AB14" s="423"/>
      <c r="AC14" s="530">
        <v>22.5</v>
      </c>
      <c r="AD14" s="531"/>
      <c r="AE14" s="531"/>
      <c r="AF14" s="531"/>
      <c r="AG14" s="532"/>
      <c r="AH14" s="530">
        <v>23.2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8043</v>
      </c>
      <c r="S15" s="528"/>
      <c r="T15" s="528"/>
      <c r="U15" s="528"/>
      <c r="V15" s="529"/>
      <c r="W15" s="459" t="s">
        <v>137</v>
      </c>
      <c r="X15" s="460"/>
      <c r="Y15" s="460"/>
      <c r="Z15" s="460"/>
      <c r="AA15" s="460"/>
      <c r="AB15" s="450"/>
      <c r="AC15" s="494">
        <v>561</v>
      </c>
      <c r="AD15" s="495"/>
      <c r="AE15" s="495"/>
      <c r="AF15" s="495"/>
      <c r="AG15" s="537"/>
      <c r="AH15" s="494">
        <v>617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901306</v>
      </c>
      <c r="BO15" s="407"/>
      <c r="BP15" s="407"/>
      <c r="BQ15" s="407"/>
      <c r="BR15" s="407"/>
      <c r="BS15" s="407"/>
      <c r="BT15" s="407"/>
      <c r="BU15" s="408"/>
      <c r="BV15" s="406">
        <v>892900</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14</v>
      </c>
      <c r="AD16" s="531"/>
      <c r="AE16" s="531"/>
      <c r="AF16" s="531"/>
      <c r="AG16" s="532"/>
      <c r="AH16" s="530">
        <v>14.7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3276934</v>
      </c>
      <c r="BO16" s="444"/>
      <c r="BP16" s="444"/>
      <c r="BQ16" s="444"/>
      <c r="BR16" s="444"/>
      <c r="BS16" s="444"/>
      <c r="BT16" s="444"/>
      <c r="BU16" s="445"/>
      <c r="BV16" s="443">
        <v>3239535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2554</v>
      </c>
      <c r="AD17" s="495"/>
      <c r="AE17" s="495"/>
      <c r="AF17" s="495"/>
      <c r="AG17" s="537"/>
      <c r="AH17" s="494">
        <v>2618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1122107</v>
      </c>
      <c r="BO17" s="444"/>
      <c r="BP17" s="444"/>
      <c r="BQ17" s="444"/>
      <c r="BR17" s="444"/>
      <c r="BS17" s="444"/>
      <c r="BT17" s="444"/>
      <c r="BU17" s="445"/>
      <c r="BV17" s="443">
        <v>1117503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88.13</v>
      </c>
      <c r="M18" s="567"/>
      <c r="N18" s="567"/>
      <c r="O18" s="567"/>
      <c r="P18" s="567"/>
      <c r="Q18" s="567"/>
      <c r="R18" s="568"/>
      <c r="S18" s="568"/>
      <c r="T18" s="568"/>
      <c r="U18" s="568"/>
      <c r="V18" s="569"/>
      <c r="W18" s="461"/>
      <c r="X18" s="462"/>
      <c r="Y18" s="462"/>
      <c r="Z18" s="462"/>
      <c r="AA18" s="462"/>
      <c r="AB18" s="453"/>
      <c r="AC18" s="570">
        <v>63.5</v>
      </c>
      <c r="AD18" s="571"/>
      <c r="AE18" s="571"/>
      <c r="AF18" s="571"/>
      <c r="AG18" s="572"/>
      <c r="AH18" s="570">
        <v>62.2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3171523</v>
      </c>
      <c r="BO18" s="444"/>
      <c r="BP18" s="444"/>
      <c r="BQ18" s="444"/>
      <c r="BR18" s="444"/>
      <c r="BS18" s="444"/>
      <c r="BT18" s="444"/>
      <c r="BU18" s="445"/>
      <c r="BV18" s="443">
        <v>3367762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92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4265507</v>
      </c>
      <c r="BO19" s="444"/>
      <c r="BP19" s="444"/>
      <c r="BQ19" s="444"/>
      <c r="BR19" s="444"/>
      <c r="BS19" s="444"/>
      <c r="BT19" s="444"/>
      <c r="BU19" s="445"/>
      <c r="BV19" s="443">
        <v>4504972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3711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3465790</v>
      </c>
      <c r="BO22" s="407"/>
      <c r="BP22" s="407"/>
      <c r="BQ22" s="407"/>
      <c r="BR22" s="407"/>
      <c r="BS22" s="407"/>
      <c r="BT22" s="407"/>
      <c r="BU22" s="408"/>
      <c r="BV22" s="406">
        <v>3746817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3279671</v>
      </c>
      <c r="BO23" s="444"/>
      <c r="BP23" s="444"/>
      <c r="BQ23" s="444"/>
      <c r="BR23" s="444"/>
      <c r="BS23" s="444"/>
      <c r="BT23" s="444"/>
      <c r="BU23" s="445"/>
      <c r="BV23" s="443">
        <v>3517640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6760</v>
      </c>
      <c r="R24" s="495"/>
      <c r="S24" s="495"/>
      <c r="T24" s="495"/>
      <c r="U24" s="495"/>
      <c r="V24" s="537"/>
      <c r="W24" s="589"/>
      <c r="X24" s="590"/>
      <c r="Y24" s="591"/>
      <c r="Z24" s="493" t="s">
        <v>162</v>
      </c>
      <c r="AA24" s="473"/>
      <c r="AB24" s="473"/>
      <c r="AC24" s="473"/>
      <c r="AD24" s="473"/>
      <c r="AE24" s="473"/>
      <c r="AF24" s="473"/>
      <c r="AG24" s="474"/>
      <c r="AH24" s="494">
        <v>105</v>
      </c>
      <c r="AI24" s="495"/>
      <c r="AJ24" s="495"/>
      <c r="AK24" s="495"/>
      <c r="AL24" s="537"/>
      <c r="AM24" s="494">
        <v>322350</v>
      </c>
      <c r="AN24" s="495"/>
      <c r="AO24" s="495"/>
      <c r="AP24" s="495"/>
      <c r="AQ24" s="495"/>
      <c r="AR24" s="537"/>
      <c r="AS24" s="494">
        <v>3070</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1938713</v>
      </c>
      <c r="BO24" s="444"/>
      <c r="BP24" s="444"/>
      <c r="BQ24" s="444"/>
      <c r="BR24" s="444"/>
      <c r="BS24" s="444"/>
      <c r="BT24" s="444"/>
      <c r="BU24" s="445"/>
      <c r="BV24" s="443">
        <v>2069237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5510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501309</v>
      </c>
      <c r="BO25" s="407"/>
      <c r="BP25" s="407"/>
      <c r="BQ25" s="407"/>
      <c r="BR25" s="407"/>
      <c r="BS25" s="407"/>
      <c r="BT25" s="407"/>
      <c r="BU25" s="408"/>
      <c r="BV25" s="406">
        <v>344461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5240</v>
      </c>
      <c r="R26" s="495"/>
      <c r="S26" s="495"/>
      <c r="T26" s="495"/>
      <c r="U26" s="495"/>
      <c r="V26" s="537"/>
      <c r="W26" s="589"/>
      <c r="X26" s="590"/>
      <c r="Y26" s="591"/>
      <c r="Z26" s="493" t="s">
        <v>168</v>
      </c>
      <c r="AA26" s="595"/>
      <c r="AB26" s="595"/>
      <c r="AC26" s="595"/>
      <c r="AD26" s="595"/>
      <c r="AE26" s="595"/>
      <c r="AF26" s="595"/>
      <c r="AG26" s="596"/>
      <c r="AH26" s="494">
        <v>4</v>
      </c>
      <c r="AI26" s="495"/>
      <c r="AJ26" s="495"/>
      <c r="AK26" s="495"/>
      <c r="AL26" s="537"/>
      <c r="AM26" s="494">
        <v>13016</v>
      </c>
      <c r="AN26" s="495"/>
      <c r="AO26" s="495"/>
      <c r="AP26" s="495"/>
      <c r="AQ26" s="495"/>
      <c r="AR26" s="537"/>
      <c r="AS26" s="494">
        <v>3254</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2850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129660</v>
      </c>
      <c r="BO27" s="563"/>
      <c r="BP27" s="563"/>
      <c r="BQ27" s="563"/>
      <c r="BR27" s="563"/>
      <c r="BS27" s="563"/>
      <c r="BT27" s="563"/>
      <c r="BU27" s="564"/>
      <c r="BV27" s="562">
        <v>129635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2250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1581392</v>
      </c>
      <c r="BO28" s="407"/>
      <c r="BP28" s="407"/>
      <c r="BQ28" s="407"/>
      <c r="BR28" s="407"/>
      <c r="BS28" s="407"/>
      <c r="BT28" s="407"/>
      <c r="BU28" s="408"/>
      <c r="BV28" s="406">
        <v>1440285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8</v>
      </c>
      <c r="M29" s="495"/>
      <c r="N29" s="495"/>
      <c r="O29" s="495"/>
      <c r="P29" s="537"/>
      <c r="Q29" s="494">
        <v>2100</v>
      </c>
      <c r="R29" s="495"/>
      <c r="S29" s="495"/>
      <c r="T29" s="495"/>
      <c r="U29" s="495"/>
      <c r="V29" s="537"/>
      <c r="W29" s="592"/>
      <c r="X29" s="593"/>
      <c r="Y29" s="594"/>
      <c r="Z29" s="493" t="s">
        <v>177</v>
      </c>
      <c r="AA29" s="473"/>
      <c r="AB29" s="473"/>
      <c r="AC29" s="473"/>
      <c r="AD29" s="473"/>
      <c r="AE29" s="473"/>
      <c r="AF29" s="473"/>
      <c r="AG29" s="474"/>
      <c r="AH29" s="494">
        <v>105</v>
      </c>
      <c r="AI29" s="495"/>
      <c r="AJ29" s="495"/>
      <c r="AK29" s="495"/>
      <c r="AL29" s="537"/>
      <c r="AM29" s="494">
        <v>322350</v>
      </c>
      <c r="AN29" s="495"/>
      <c r="AO29" s="495"/>
      <c r="AP29" s="495"/>
      <c r="AQ29" s="495"/>
      <c r="AR29" s="537"/>
      <c r="AS29" s="494">
        <v>3070</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353898</v>
      </c>
      <c r="BO29" s="444"/>
      <c r="BP29" s="444"/>
      <c r="BQ29" s="444"/>
      <c r="BR29" s="444"/>
      <c r="BS29" s="444"/>
      <c r="BT29" s="444"/>
      <c r="BU29" s="445"/>
      <c r="BV29" s="443">
        <v>353744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646159</v>
      </c>
      <c r="BO30" s="563"/>
      <c r="BP30" s="563"/>
      <c r="BQ30" s="563"/>
      <c r="BR30" s="563"/>
      <c r="BS30" s="563"/>
      <c r="BT30" s="563"/>
      <c r="BU30" s="564"/>
      <c r="BV30" s="562">
        <v>620692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4</v>
      </c>
      <c r="AN34" s="633"/>
      <c r="AO34" s="634" t="str">
        <f>IF('各会計、関係団体の財政状況及び健全化判断比率'!B30="","",'各会計、関係団体の財政状況及び健全化判断比率'!B30)</f>
        <v>水道事業会計</v>
      </c>
      <c r="AP34" s="634"/>
      <c r="AQ34" s="634"/>
      <c r="AR34" s="634"/>
      <c r="AS34" s="634"/>
      <c r="AT34" s="634"/>
      <c r="AU34" s="634"/>
      <c r="AV34" s="634"/>
      <c r="AW34" s="634"/>
      <c r="AX34" s="634"/>
      <c r="AY34" s="634"/>
      <c r="AZ34" s="634"/>
      <c r="BA34" s="634"/>
      <c r="BB34" s="634"/>
      <c r="BC34" s="634"/>
      <c r="BD34" s="181"/>
      <c r="BE34" s="633">
        <f>IF(BG34="","",MAX(C34:D43,U34:V43,AM34:AN43)+1)</f>
        <v>5</v>
      </c>
      <c r="BF34" s="633"/>
      <c r="BG34" s="634" t="str">
        <f>IF('各会計、関係団体の財政状況及び健全化判断比率'!B31="","",'各会計、関係団体の財政状況及び健全化判断比率'!B31)</f>
        <v>下水道特別会計</v>
      </c>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三重県後期高齢者医療広域連合（一般会計）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〃（後期高齢者医療特別会計）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紀南病院組合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紀南社会福祉施設組合（一般会計）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紀南社会福祉施設組合（指定訪問介護　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紀南介護保険広域連合（一般会計）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紀南介護保険広域連合（介護保険事業特別会計）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13</v>
      </c>
      <c r="BX41" s="633"/>
      <c r="BY41" s="634" t="str">
        <f>IF('各会計、関係団体の財政状況及び健全化判断比率'!B75="","",'各会計、関係団体の財政状況及び健全化判断比率'!B75)</f>
        <v>三重県市町総合事務組合（一般会計）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14</v>
      </c>
      <c r="BX42" s="633"/>
      <c r="BY42" s="634" t="str">
        <f>IF('各会計、関係団体の財政状況及び健全化判断比率'!B76="","",'各会計、関係団体の財政状況及び健全化判断比率'!B76)</f>
        <v>〃（共同研修特別会計）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15</v>
      </c>
      <c r="BX43" s="633"/>
      <c r="BY43" s="634" t="str">
        <f>IF('各会計、関係団体の財政状況及び健全化判断比率'!B77="","",'各会計、関係団体の財政状況及び健全化判断比率'!B77)</f>
        <v>〃（デジタル地図特別会計）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VN6HDysKDqV47FsFX//uaqOeyHI2iA7mAN4ZukruVYg4oItduCguig5cHXo2qfdZpk1iQaDTwn7C03eFeLt/vA==" saltValue="jh4JI34+FxeyZs/KZeNiq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89" t="s">
        <v>533</v>
      </c>
      <c r="D34" s="1189"/>
      <c r="E34" s="1190"/>
      <c r="F34" s="32">
        <v>5.37</v>
      </c>
      <c r="G34" s="33">
        <v>4.43</v>
      </c>
      <c r="H34" s="33">
        <v>5.43</v>
      </c>
      <c r="I34" s="33">
        <v>8</v>
      </c>
      <c r="J34" s="34">
        <v>8.19</v>
      </c>
      <c r="K34" s="22"/>
      <c r="L34" s="22"/>
      <c r="M34" s="22"/>
      <c r="N34" s="22"/>
      <c r="O34" s="22"/>
      <c r="P34" s="22"/>
    </row>
    <row r="35" spans="1:16" ht="39" customHeight="1" x14ac:dyDescent="0.2">
      <c r="A35" s="22"/>
      <c r="B35" s="35"/>
      <c r="C35" s="1183" t="s">
        <v>534</v>
      </c>
      <c r="D35" s="1184"/>
      <c r="E35" s="1185"/>
      <c r="F35" s="36">
        <v>3.96</v>
      </c>
      <c r="G35" s="37">
        <v>4.25</v>
      </c>
      <c r="H35" s="37">
        <v>4.12</v>
      </c>
      <c r="I35" s="37">
        <v>4.28</v>
      </c>
      <c r="J35" s="38">
        <v>4.25</v>
      </c>
      <c r="K35" s="22"/>
      <c r="L35" s="22"/>
      <c r="M35" s="22"/>
      <c r="N35" s="22"/>
      <c r="O35" s="22"/>
      <c r="P35" s="22"/>
    </row>
    <row r="36" spans="1:16" ht="39" customHeight="1" x14ac:dyDescent="0.2">
      <c r="A36" s="22"/>
      <c r="B36" s="35"/>
      <c r="C36" s="1183" t="s">
        <v>535</v>
      </c>
      <c r="D36" s="1184"/>
      <c r="E36" s="1185"/>
      <c r="F36" s="36">
        <v>6.74</v>
      </c>
      <c r="G36" s="37">
        <v>7.12</v>
      </c>
      <c r="H36" s="37">
        <v>11.67</v>
      </c>
      <c r="I36" s="37">
        <v>7.56</v>
      </c>
      <c r="J36" s="38">
        <v>3.84</v>
      </c>
      <c r="K36" s="22"/>
      <c r="L36" s="22"/>
      <c r="M36" s="22"/>
      <c r="N36" s="22"/>
      <c r="O36" s="22"/>
      <c r="P36" s="22"/>
    </row>
    <row r="37" spans="1:16" ht="39" customHeight="1" x14ac:dyDescent="0.2">
      <c r="A37" s="22"/>
      <c r="B37" s="35"/>
      <c r="C37" s="1183" t="s">
        <v>536</v>
      </c>
      <c r="D37" s="1184"/>
      <c r="E37" s="1185"/>
      <c r="F37" s="36">
        <v>1.02</v>
      </c>
      <c r="G37" s="37">
        <v>0.93</v>
      </c>
      <c r="H37" s="37">
        <v>0.77</v>
      </c>
      <c r="I37" s="37">
        <v>0.46</v>
      </c>
      <c r="J37" s="38">
        <v>0.97</v>
      </c>
      <c r="K37" s="22"/>
      <c r="L37" s="22"/>
      <c r="M37" s="22"/>
      <c r="N37" s="22"/>
      <c r="O37" s="22"/>
      <c r="P37" s="22"/>
    </row>
    <row r="38" spans="1:16" ht="39" customHeight="1" x14ac:dyDescent="0.2">
      <c r="A38" s="22"/>
      <c r="B38" s="35"/>
      <c r="C38" s="1183" t="s">
        <v>537</v>
      </c>
      <c r="D38" s="1184"/>
      <c r="E38" s="1185"/>
      <c r="F38" s="36">
        <v>0.28999999999999998</v>
      </c>
      <c r="G38" s="37">
        <v>0.28000000000000003</v>
      </c>
      <c r="H38" s="37">
        <v>0.01</v>
      </c>
      <c r="I38" s="37">
        <v>0.01</v>
      </c>
      <c r="J38" s="38">
        <v>0.01</v>
      </c>
      <c r="K38" s="22"/>
      <c r="L38" s="22"/>
      <c r="M38" s="22"/>
      <c r="N38" s="22"/>
      <c r="O38" s="22"/>
      <c r="P38" s="22"/>
    </row>
    <row r="39" spans="1:16" ht="39" customHeight="1" x14ac:dyDescent="0.2">
      <c r="A39" s="22"/>
      <c r="B39" s="35"/>
      <c r="C39" s="1183"/>
      <c r="D39" s="1184"/>
      <c r="E39" s="1185"/>
      <c r="F39" s="36"/>
      <c r="G39" s="37"/>
      <c r="H39" s="37"/>
      <c r="I39" s="37"/>
      <c r="J39" s="38"/>
      <c r="K39" s="22"/>
      <c r="L39" s="22"/>
      <c r="M39" s="22"/>
      <c r="N39" s="22"/>
      <c r="O39" s="22"/>
      <c r="P39" s="22"/>
    </row>
    <row r="40" spans="1:16" ht="39" customHeight="1" x14ac:dyDescent="0.2">
      <c r="A40" s="22"/>
      <c r="B40" s="35"/>
      <c r="C40" s="1183"/>
      <c r="D40" s="1184"/>
      <c r="E40" s="1185"/>
      <c r="F40" s="36"/>
      <c r="G40" s="37"/>
      <c r="H40" s="37"/>
      <c r="I40" s="37"/>
      <c r="J40" s="38"/>
      <c r="K40" s="22"/>
      <c r="L40" s="22"/>
      <c r="M40" s="22"/>
      <c r="N40" s="22"/>
      <c r="O40" s="22"/>
      <c r="P40" s="22"/>
    </row>
    <row r="41" spans="1:16" ht="39" customHeight="1" x14ac:dyDescent="0.2">
      <c r="A41" s="22"/>
      <c r="B41" s="35"/>
      <c r="C41" s="1183"/>
      <c r="D41" s="1184"/>
      <c r="E41" s="1185"/>
      <c r="F41" s="36"/>
      <c r="G41" s="37"/>
      <c r="H41" s="37"/>
      <c r="I41" s="37"/>
      <c r="J41" s="38"/>
      <c r="K41" s="22"/>
      <c r="L41" s="22"/>
      <c r="M41" s="22"/>
      <c r="N41" s="22"/>
      <c r="O41" s="22"/>
      <c r="P41" s="22"/>
    </row>
    <row r="42" spans="1:16" ht="39" customHeight="1" x14ac:dyDescent="0.2">
      <c r="A42" s="22"/>
      <c r="B42" s="39"/>
      <c r="C42" s="1183" t="s">
        <v>538</v>
      </c>
      <c r="D42" s="1184"/>
      <c r="E42" s="1185"/>
      <c r="F42" s="36" t="s">
        <v>486</v>
      </c>
      <c r="G42" s="37" t="s">
        <v>486</v>
      </c>
      <c r="H42" s="37" t="s">
        <v>486</v>
      </c>
      <c r="I42" s="37" t="s">
        <v>486</v>
      </c>
      <c r="J42" s="38" t="s">
        <v>486</v>
      </c>
      <c r="K42" s="22"/>
      <c r="L42" s="22"/>
      <c r="M42" s="22"/>
      <c r="N42" s="22"/>
      <c r="O42" s="22"/>
      <c r="P42" s="22"/>
    </row>
    <row r="43" spans="1:16" ht="39" customHeight="1" thickBot="1" x14ac:dyDescent="0.25">
      <c r="A43" s="22"/>
      <c r="B43" s="40"/>
      <c r="C43" s="1186" t="s">
        <v>539</v>
      </c>
      <c r="D43" s="1187"/>
      <c r="E43" s="1188"/>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tOHI1ug36gnGmSonlTWxgWoD8rhlTGylJ/RJMlgWBT40cctoiL8FzT2Weq8xpK6X5/2PCnT5H/tns7ExbPXJHA==" saltValue="FrHx/Pn5BuR40jfmYvGh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91" t="s">
        <v>9</v>
      </c>
      <c r="C45" s="1192"/>
      <c r="D45" s="58"/>
      <c r="E45" s="1197" t="s">
        <v>10</v>
      </c>
      <c r="F45" s="1197"/>
      <c r="G45" s="1197"/>
      <c r="H45" s="1197"/>
      <c r="I45" s="1197"/>
      <c r="J45" s="1198"/>
      <c r="K45" s="59">
        <v>522</v>
      </c>
      <c r="L45" s="60">
        <v>536</v>
      </c>
      <c r="M45" s="60">
        <v>562</v>
      </c>
      <c r="N45" s="60">
        <v>574</v>
      </c>
      <c r="O45" s="61">
        <v>518</v>
      </c>
      <c r="P45" s="48"/>
      <c r="Q45" s="48"/>
      <c r="R45" s="48"/>
      <c r="S45" s="48"/>
      <c r="T45" s="48"/>
      <c r="U45" s="48"/>
    </row>
    <row r="46" spans="1:21" ht="30.75" customHeight="1" x14ac:dyDescent="0.2">
      <c r="A46" s="48"/>
      <c r="B46" s="1193"/>
      <c r="C46" s="1194"/>
      <c r="D46" s="62"/>
      <c r="E46" s="1199" t="s">
        <v>11</v>
      </c>
      <c r="F46" s="1199"/>
      <c r="G46" s="1199"/>
      <c r="H46" s="1199"/>
      <c r="I46" s="1199"/>
      <c r="J46" s="1200"/>
      <c r="K46" s="63" t="s">
        <v>486</v>
      </c>
      <c r="L46" s="64" t="s">
        <v>486</v>
      </c>
      <c r="M46" s="64" t="s">
        <v>486</v>
      </c>
      <c r="N46" s="64" t="s">
        <v>486</v>
      </c>
      <c r="O46" s="65" t="s">
        <v>486</v>
      </c>
      <c r="P46" s="48"/>
      <c r="Q46" s="48"/>
      <c r="R46" s="48"/>
      <c r="S46" s="48"/>
      <c r="T46" s="48"/>
      <c r="U46" s="48"/>
    </row>
    <row r="47" spans="1:21" ht="30.75" customHeight="1" x14ac:dyDescent="0.2">
      <c r="A47" s="48"/>
      <c r="B47" s="1193"/>
      <c r="C47" s="1194"/>
      <c r="D47" s="62"/>
      <c r="E47" s="1199" t="s">
        <v>12</v>
      </c>
      <c r="F47" s="1199"/>
      <c r="G47" s="1199"/>
      <c r="H47" s="1199"/>
      <c r="I47" s="1199"/>
      <c r="J47" s="1200"/>
      <c r="K47" s="63" t="s">
        <v>486</v>
      </c>
      <c r="L47" s="64" t="s">
        <v>486</v>
      </c>
      <c r="M47" s="64" t="s">
        <v>486</v>
      </c>
      <c r="N47" s="64" t="s">
        <v>486</v>
      </c>
      <c r="O47" s="65" t="s">
        <v>486</v>
      </c>
      <c r="P47" s="48"/>
      <c r="Q47" s="48"/>
      <c r="R47" s="48"/>
      <c r="S47" s="48"/>
      <c r="T47" s="48"/>
      <c r="U47" s="48"/>
    </row>
    <row r="48" spans="1:21" ht="30.75" customHeight="1" x14ac:dyDescent="0.2">
      <c r="A48" s="48"/>
      <c r="B48" s="1193"/>
      <c r="C48" s="1194"/>
      <c r="D48" s="62"/>
      <c r="E48" s="1199" t="s">
        <v>13</v>
      </c>
      <c r="F48" s="1199"/>
      <c r="G48" s="1199"/>
      <c r="H48" s="1199"/>
      <c r="I48" s="1199"/>
      <c r="J48" s="1200"/>
      <c r="K48" s="63">
        <v>64</v>
      </c>
      <c r="L48" s="64">
        <v>80</v>
      </c>
      <c r="M48" s="64">
        <v>81</v>
      </c>
      <c r="N48" s="64">
        <v>82</v>
      </c>
      <c r="O48" s="65">
        <v>86</v>
      </c>
      <c r="P48" s="48"/>
      <c r="Q48" s="48"/>
      <c r="R48" s="48"/>
      <c r="S48" s="48"/>
      <c r="T48" s="48"/>
      <c r="U48" s="48"/>
    </row>
    <row r="49" spans="1:21" ht="30.75" customHeight="1" x14ac:dyDescent="0.2">
      <c r="A49" s="48"/>
      <c r="B49" s="1193"/>
      <c r="C49" s="1194"/>
      <c r="D49" s="62"/>
      <c r="E49" s="1199" t="s">
        <v>14</v>
      </c>
      <c r="F49" s="1199"/>
      <c r="G49" s="1199"/>
      <c r="H49" s="1199"/>
      <c r="I49" s="1199"/>
      <c r="J49" s="1200"/>
      <c r="K49" s="63">
        <v>50</v>
      </c>
      <c r="L49" s="64">
        <v>55</v>
      </c>
      <c r="M49" s="64">
        <v>53</v>
      </c>
      <c r="N49" s="64">
        <v>62</v>
      </c>
      <c r="O49" s="65">
        <v>63</v>
      </c>
      <c r="P49" s="48"/>
      <c r="Q49" s="48"/>
      <c r="R49" s="48"/>
      <c r="S49" s="48"/>
      <c r="T49" s="48"/>
      <c r="U49" s="48"/>
    </row>
    <row r="50" spans="1:21" ht="30.75" customHeight="1" x14ac:dyDescent="0.2">
      <c r="A50" s="48"/>
      <c r="B50" s="1193"/>
      <c r="C50" s="1194"/>
      <c r="D50" s="62"/>
      <c r="E50" s="1199" t="s">
        <v>15</v>
      </c>
      <c r="F50" s="1199"/>
      <c r="G50" s="1199"/>
      <c r="H50" s="1199"/>
      <c r="I50" s="1199"/>
      <c r="J50" s="1200"/>
      <c r="K50" s="63" t="s">
        <v>486</v>
      </c>
      <c r="L50" s="64" t="s">
        <v>486</v>
      </c>
      <c r="M50" s="64" t="s">
        <v>486</v>
      </c>
      <c r="N50" s="64" t="s">
        <v>486</v>
      </c>
      <c r="O50" s="65" t="s">
        <v>486</v>
      </c>
      <c r="P50" s="48"/>
      <c r="Q50" s="48"/>
      <c r="R50" s="48"/>
      <c r="S50" s="48"/>
      <c r="T50" s="48"/>
      <c r="U50" s="48"/>
    </row>
    <row r="51" spans="1:21" ht="30.75" customHeight="1" x14ac:dyDescent="0.2">
      <c r="A51" s="48"/>
      <c r="B51" s="1195"/>
      <c r="C51" s="1196"/>
      <c r="D51" s="66"/>
      <c r="E51" s="1199" t="s">
        <v>16</v>
      </c>
      <c r="F51" s="1199"/>
      <c r="G51" s="1199"/>
      <c r="H51" s="1199"/>
      <c r="I51" s="1199"/>
      <c r="J51" s="1200"/>
      <c r="K51" s="63">
        <v>0</v>
      </c>
      <c r="L51" s="64">
        <v>0</v>
      </c>
      <c r="M51" s="64" t="s">
        <v>486</v>
      </c>
      <c r="N51" s="64" t="s">
        <v>486</v>
      </c>
      <c r="O51" s="65" t="s">
        <v>486</v>
      </c>
      <c r="P51" s="48"/>
      <c r="Q51" s="48"/>
      <c r="R51" s="48"/>
      <c r="S51" s="48"/>
      <c r="T51" s="48"/>
      <c r="U51" s="48"/>
    </row>
    <row r="52" spans="1:21" ht="30.75" customHeight="1" x14ac:dyDescent="0.2">
      <c r="A52" s="48"/>
      <c r="B52" s="1201" t="s">
        <v>17</v>
      </c>
      <c r="C52" s="1202"/>
      <c r="D52" s="66"/>
      <c r="E52" s="1199" t="s">
        <v>18</v>
      </c>
      <c r="F52" s="1199"/>
      <c r="G52" s="1199"/>
      <c r="H52" s="1199"/>
      <c r="I52" s="1199"/>
      <c r="J52" s="1200"/>
      <c r="K52" s="63">
        <v>407</v>
      </c>
      <c r="L52" s="64">
        <v>422</v>
      </c>
      <c r="M52" s="64">
        <v>445</v>
      </c>
      <c r="N52" s="64">
        <v>418</v>
      </c>
      <c r="O52" s="65">
        <v>413</v>
      </c>
      <c r="P52" s="48"/>
      <c r="Q52" s="48"/>
      <c r="R52" s="48"/>
      <c r="S52" s="48"/>
      <c r="T52" s="48"/>
      <c r="U52" s="48"/>
    </row>
    <row r="53" spans="1:21" ht="30.75" customHeight="1" thickBot="1" x14ac:dyDescent="0.25">
      <c r="A53" s="48"/>
      <c r="B53" s="1203" t="s">
        <v>19</v>
      </c>
      <c r="C53" s="1204"/>
      <c r="D53" s="67"/>
      <c r="E53" s="1205" t="s">
        <v>20</v>
      </c>
      <c r="F53" s="1205"/>
      <c r="G53" s="1205"/>
      <c r="H53" s="1205"/>
      <c r="I53" s="1205"/>
      <c r="J53" s="1206"/>
      <c r="K53" s="68">
        <v>229</v>
      </c>
      <c r="L53" s="69">
        <v>249</v>
      </c>
      <c r="M53" s="69">
        <v>251</v>
      </c>
      <c r="N53" s="69">
        <v>300</v>
      </c>
      <c r="O53" s="70">
        <v>254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207" t="s">
        <v>24</v>
      </c>
      <c r="C58" s="1208"/>
      <c r="D58" s="1213" t="s">
        <v>25</v>
      </c>
      <c r="E58" s="1214"/>
      <c r="F58" s="1214"/>
      <c r="G58" s="1214"/>
      <c r="H58" s="1214"/>
      <c r="I58" s="1214"/>
      <c r="J58" s="1215"/>
      <c r="K58" s="83"/>
      <c r="L58" s="84"/>
      <c r="M58" s="84"/>
      <c r="N58" s="84"/>
      <c r="O58" s="85"/>
    </row>
    <row r="59" spans="1:21" ht="31.5" customHeight="1" x14ac:dyDescent="0.2">
      <c r="B59" s="1209"/>
      <c r="C59" s="1210"/>
      <c r="D59" s="1216" t="s">
        <v>26</v>
      </c>
      <c r="E59" s="1217"/>
      <c r="F59" s="1217"/>
      <c r="G59" s="1217"/>
      <c r="H59" s="1217"/>
      <c r="I59" s="1217"/>
      <c r="J59" s="1218"/>
      <c r="K59" s="86"/>
      <c r="L59" s="87"/>
      <c r="M59" s="87"/>
      <c r="N59" s="87"/>
      <c r="O59" s="88"/>
    </row>
    <row r="60" spans="1:21" ht="31.5" customHeight="1" thickBot="1" x14ac:dyDescent="0.25">
      <c r="B60" s="1211"/>
      <c r="C60" s="1212"/>
      <c r="D60" s="1219" t="s">
        <v>27</v>
      </c>
      <c r="E60" s="1220"/>
      <c r="F60" s="1220"/>
      <c r="G60" s="1220"/>
      <c r="H60" s="1220"/>
      <c r="I60" s="1220"/>
      <c r="J60" s="122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ILA9pUrFBcFRRUIW9fj5qk6sLSgybbsyVRO84IyLOyFl/VNnoQ0pRZZDmahp29NaGDBIXL7qPFqvc1C7RW8Mg==" saltValue="54E+kQY2XcJ0ppAcTaiX8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222" t="s">
        <v>30</v>
      </c>
      <c r="C41" s="1223"/>
      <c r="D41" s="105"/>
      <c r="E41" s="1228" t="s">
        <v>31</v>
      </c>
      <c r="F41" s="1228"/>
      <c r="G41" s="1228"/>
      <c r="H41" s="1229"/>
      <c r="I41" s="355">
        <v>4593</v>
      </c>
      <c r="J41" s="356">
        <v>4416</v>
      </c>
      <c r="K41" s="356">
        <v>4209</v>
      </c>
      <c r="L41" s="356">
        <v>3747</v>
      </c>
      <c r="M41" s="357">
        <v>3466</v>
      </c>
    </row>
    <row r="42" spans="2:13" ht="27.75" customHeight="1" x14ac:dyDescent="0.2">
      <c r="B42" s="1224"/>
      <c r="C42" s="1225"/>
      <c r="D42" s="106"/>
      <c r="E42" s="1230" t="s">
        <v>32</v>
      </c>
      <c r="F42" s="1230"/>
      <c r="G42" s="1230"/>
      <c r="H42" s="1231"/>
      <c r="I42" s="358" t="s">
        <v>486</v>
      </c>
      <c r="J42" s="359" t="s">
        <v>486</v>
      </c>
      <c r="K42" s="359" t="s">
        <v>486</v>
      </c>
      <c r="L42" s="359" t="s">
        <v>486</v>
      </c>
      <c r="M42" s="360" t="s">
        <v>486</v>
      </c>
    </row>
    <row r="43" spans="2:13" ht="27.75" customHeight="1" x14ac:dyDescent="0.2">
      <c r="B43" s="1224"/>
      <c r="C43" s="1225"/>
      <c r="D43" s="106"/>
      <c r="E43" s="1230" t="s">
        <v>33</v>
      </c>
      <c r="F43" s="1230"/>
      <c r="G43" s="1230"/>
      <c r="H43" s="1231"/>
      <c r="I43" s="358">
        <v>702</v>
      </c>
      <c r="J43" s="359">
        <v>709</v>
      </c>
      <c r="K43" s="359">
        <v>657</v>
      </c>
      <c r="L43" s="359">
        <v>685</v>
      </c>
      <c r="M43" s="360">
        <v>694</v>
      </c>
    </row>
    <row r="44" spans="2:13" ht="27.75" customHeight="1" x14ac:dyDescent="0.2">
      <c r="B44" s="1224"/>
      <c r="C44" s="1225"/>
      <c r="D44" s="106"/>
      <c r="E44" s="1230" t="s">
        <v>34</v>
      </c>
      <c r="F44" s="1230"/>
      <c r="G44" s="1230"/>
      <c r="H44" s="1231"/>
      <c r="I44" s="358">
        <v>586</v>
      </c>
      <c r="J44" s="359">
        <v>568</v>
      </c>
      <c r="K44" s="359">
        <v>526</v>
      </c>
      <c r="L44" s="359">
        <v>488</v>
      </c>
      <c r="M44" s="360">
        <v>428</v>
      </c>
    </row>
    <row r="45" spans="2:13" ht="27.75" customHeight="1" x14ac:dyDescent="0.2">
      <c r="B45" s="1224"/>
      <c r="C45" s="1225"/>
      <c r="D45" s="106"/>
      <c r="E45" s="1230" t="s">
        <v>35</v>
      </c>
      <c r="F45" s="1230"/>
      <c r="G45" s="1230"/>
      <c r="H45" s="1231"/>
      <c r="I45" s="358">
        <v>952</v>
      </c>
      <c r="J45" s="359">
        <v>918</v>
      </c>
      <c r="K45" s="359">
        <v>887</v>
      </c>
      <c r="L45" s="359">
        <v>939</v>
      </c>
      <c r="M45" s="360">
        <v>894</v>
      </c>
    </row>
    <row r="46" spans="2:13" ht="27.75" customHeight="1" x14ac:dyDescent="0.2">
      <c r="B46" s="1224"/>
      <c r="C46" s="1225"/>
      <c r="D46" s="107"/>
      <c r="E46" s="1230" t="s">
        <v>36</v>
      </c>
      <c r="F46" s="1230"/>
      <c r="G46" s="1230"/>
      <c r="H46" s="1231"/>
      <c r="I46" s="358" t="s">
        <v>486</v>
      </c>
      <c r="J46" s="359" t="s">
        <v>486</v>
      </c>
      <c r="K46" s="359" t="s">
        <v>486</v>
      </c>
      <c r="L46" s="359" t="s">
        <v>486</v>
      </c>
      <c r="M46" s="360" t="s">
        <v>486</v>
      </c>
    </row>
    <row r="47" spans="2:13" ht="27.75" customHeight="1" x14ac:dyDescent="0.2">
      <c r="B47" s="1224"/>
      <c r="C47" s="1225"/>
      <c r="D47" s="108"/>
      <c r="E47" s="1232" t="s">
        <v>37</v>
      </c>
      <c r="F47" s="1233"/>
      <c r="G47" s="1233"/>
      <c r="H47" s="1234"/>
      <c r="I47" s="358" t="s">
        <v>486</v>
      </c>
      <c r="J47" s="359" t="s">
        <v>486</v>
      </c>
      <c r="K47" s="359" t="s">
        <v>486</v>
      </c>
      <c r="L47" s="359" t="s">
        <v>486</v>
      </c>
      <c r="M47" s="360" t="s">
        <v>486</v>
      </c>
    </row>
    <row r="48" spans="2:13" ht="27.75" customHeight="1" x14ac:dyDescent="0.2">
      <c r="B48" s="1224"/>
      <c r="C48" s="1225"/>
      <c r="D48" s="106"/>
      <c r="E48" s="1230" t="s">
        <v>38</v>
      </c>
      <c r="F48" s="1230"/>
      <c r="G48" s="1230"/>
      <c r="H48" s="1231"/>
      <c r="I48" s="358" t="s">
        <v>486</v>
      </c>
      <c r="J48" s="359" t="s">
        <v>486</v>
      </c>
      <c r="K48" s="359" t="s">
        <v>486</v>
      </c>
      <c r="L48" s="359" t="s">
        <v>486</v>
      </c>
      <c r="M48" s="360" t="s">
        <v>486</v>
      </c>
    </row>
    <row r="49" spans="2:13" ht="27.75" customHeight="1" x14ac:dyDescent="0.2">
      <c r="B49" s="1226"/>
      <c r="C49" s="1227"/>
      <c r="D49" s="106"/>
      <c r="E49" s="1230" t="s">
        <v>39</v>
      </c>
      <c r="F49" s="1230"/>
      <c r="G49" s="1230"/>
      <c r="H49" s="1231"/>
      <c r="I49" s="358" t="s">
        <v>486</v>
      </c>
      <c r="J49" s="359" t="s">
        <v>486</v>
      </c>
      <c r="K49" s="359" t="s">
        <v>486</v>
      </c>
      <c r="L49" s="359" t="s">
        <v>486</v>
      </c>
      <c r="M49" s="360" t="s">
        <v>486</v>
      </c>
    </row>
    <row r="50" spans="2:13" ht="27.75" customHeight="1" x14ac:dyDescent="0.2">
      <c r="B50" s="1235" t="s">
        <v>40</v>
      </c>
      <c r="C50" s="1236"/>
      <c r="D50" s="109"/>
      <c r="E50" s="1230" t="s">
        <v>41</v>
      </c>
      <c r="F50" s="1230"/>
      <c r="G50" s="1230"/>
      <c r="H50" s="1231"/>
      <c r="I50" s="358">
        <v>2225</v>
      </c>
      <c r="J50" s="359">
        <v>2310</v>
      </c>
      <c r="K50" s="359">
        <v>2542</v>
      </c>
      <c r="L50" s="359">
        <v>2773</v>
      </c>
      <c r="M50" s="360">
        <v>2941</v>
      </c>
    </row>
    <row r="51" spans="2:13" ht="27.75" customHeight="1" x14ac:dyDescent="0.2">
      <c r="B51" s="1224"/>
      <c r="C51" s="1225"/>
      <c r="D51" s="106"/>
      <c r="E51" s="1230" t="s">
        <v>42</v>
      </c>
      <c r="F51" s="1230"/>
      <c r="G51" s="1230"/>
      <c r="H51" s="1231"/>
      <c r="I51" s="358" t="s">
        <v>486</v>
      </c>
      <c r="J51" s="359" t="s">
        <v>486</v>
      </c>
      <c r="K51" s="359" t="s">
        <v>486</v>
      </c>
      <c r="L51" s="359" t="s">
        <v>486</v>
      </c>
      <c r="M51" s="360" t="s">
        <v>486</v>
      </c>
    </row>
    <row r="52" spans="2:13" ht="27.75" customHeight="1" x14ac:dyDescent="0.2">
      <c r="B52" s="1226"/>
      <c r="C52" s="1227"/>
      <c r="D52" s="106"/>
      <c r="E52" s="1230" t="s">
        <v>43</v>
      </c>
      <c r="F52" s="1230"/>
      <c r="G52" s="1230"/>
      <c r="H52" s="1231"/>
      <c r="I52" s="358">
        <v>4459</v>
      </c>
      <c r="J52" s="359">
        <v>4393</v>
      </c>
      <c r="K52" s="359">
        <v>4183</v>
      </c>
      <c r="L52" s="359">
        <v>3942</v>
      </c>
      <c r="M52" s="360">
        <v>3762</v>
      </c>
    </row>
    <row r="53" spans="2:13" ht="27.75" customHeight="1" thickBot="1" x14ac:dyDescent="0.25">
      <c r="B53" s="1237" t="s">
        <v>19</v>
      </c>
      <c r="C53" s="1238"/>
      <c r="D53" s="110"/>
      <c r="E53" s="1239" t="s">
        <v>44</v>
      </c>
      <c r="F53" s="1239"/>
      <c r="G53" s="1239"/>
      <c r="H53" s="1240"/>
      <c r="I53" s="361">
        <v>149</v>
      </c>
      <c r="J53" s="362">
        <v>-92</v>
      </c>
      <c r="K53" s="362">
        <v>-444</v>
      </c>
      <c r="L53" s="362">
        <v>-857</v>
      </c>
      <c r="M53" s="363">
        <v>-1220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SoAzMlrX5s7PLFff1Yjd4ULpgJpuKTSYNFwqfnpUyXszCIPACeF6opqCSl9vwTvZCG79duFA2q/v4ZbZFbtZFQ==" saltValue="UMqmNPUBINI79gUuT84Z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49" t="s">
        <v>46</v>
      </c>
      <c r="D55" s="1249"/>
      <c r="E55" s="1250"/>
      <c r="F55" s="122">
        <v>1240</v>
      </c>
      <c r="G55" s="122">
        <v>1440</v>
      </c>
      <c r="H55" s="123">
        <v>1581</v>
      </c>
    </row>
    <row r="56" spans="2:8" ht="52.5" customHeight="1" x14ac:dyDescent="0.2">
      <c r="B56" s="124"/>
      <c r="C56" s="1251" t="s">
        <v>47</v>
      </c>
      <c r="D56" s="1251"/>
      <c r="E56" s="1252"/>
      <c r="F56" s="125">
        <v>304</v>
      </c>
      <c r="G56" s="125">
        <v>354</v>
      </c>
      <c r="H56" s="126">
        <v>354</v>
      </c>
    </row>
    <row r="57" spans="2:8" ht="53.25" customHeight="1" x14ac:dyDescent="0.2">
      <c r="B57" s="124"/>
      <c r="C57" s="1253" t="s">
        <v>48</v>
      </c>
      <c r="D57" s="1253"/>
      <c r="E57" s="1254"/>
      <c r="F57" s="127">
        <v>640</v>
      </c>
      <c r="G57" s="127">
        <v>621</v>
      </c>
      <c r="H57" s="128">
        <v>646</v>
      </c>
    </row>
    <row r="58" spans="2:8" ht="45.75" customHeight="1" x14ac:dyDescent="0.2">
      <c r="B58" s="129"/>
      <c r="C58" s="1241" t="s">
        <v>555</v>
      </c>
      <c r="D58" s="1242"/>
      <c r="E58" s="1243"/>
      <c r="F58" s="130">
        <v>328</v>
      </c>
      <c r="G58" s="130">
        <v>328</v>
      </c>
      <c r="H58" s="131">
        <v>328</v>
      </c>
    </row>
    <row r="59" spans="2:8" ht="45.75" customHeight="1" x14ac:dyDescent="0.2">
      <c r="B59" s="129"/>
      <c r="C59" s="1241" t="s">
        <v>556</v>
      </c>
      <c r="D59" s="1242"/>
      <c r="E59" s="1243"/>
      <c r="F59" s="130">
        <v>215</v>
      </c>
      <c r="G59" s="130">
        <v>216</v>
      </c>
      <c r="H59" s="131">
        <v>216</v>
      </c>
    </row>
    <row r="60" spans="2:8" ht="45.75" customHeight="1" x14ac:dyDescent="0.2">
      <c r="B60" s="129"/>
      <c r="C60" s="1241" t="s">
        <v>557</v>
      </c>
      <c r="D60" s="1242"/>
      <c r="E60" s="1243"/>
      <c r="F60" s="130">
        <v>60</v>
      </c>
      <c r="G60" s="130">
        <v>41</v>
      </c>
      <c r="H60" s="131">
        <v>24</v>
      </c>
    </row>
    <row r="61" spans="2:8" ht="45.75" customHeight="1" x14ac:dyDescent="0.2">
      <c r="B61" s="129"/>
      <c r="C61" s="1241" t="s">
        <v>559</v>
      </c>
      <c r="D61" s="1242"/>
      <c r="E61" s="1243"/>
      <c r="F61" s="130"/>
      <c r="G61" s="130"/>
      <c r="H61" s="131">
        <v>50</v>
      </c>
    </row>
    <row r="62" spans="2:8" ht="45.75" customHeight="1" thickBot="1" x14ac:dyDescent="0.25">
      <c r="B62" s="132"/>
      <c r="C62" s="1244" t="s">
        <v>558</v>
      </c>
      <c r="D62" s="1245"/>
      <c r="E62" s="1246"/>
      <c r="F62" s="133">
        <v>18</v>
      </c>
      <c r="G62" s="133">
        <v>19</v>
      </c>
      <c r="H62" s="134">
        <v>14</v>
      </c>
    </row>
    <row r="63" spans="2:8" ht="52.5" customHeight="1" thickBot="1" x14ac:dyDescent="0.25">
      <c r="B63" s="135"/>
      <c r="C63" s="1247" t="s">
        <v>49</v>
      </c>
      <c r="D63" s="1247"/>
      <c r="E63" s="1248"/>
      <c r="F63" s="136">
        <v>2184</v>
      </c>
      <c r="G63" s="136">
        <v>2415</v>
      </c>
      <c r="H63" s="137">
        <v>2581</v>
      </c>
    </row>
    <row r="64" spans="2:8" ht="13" x14ac:dyDescent="0.2"/>
  </sheetData>
  <sheetProtection algorithmName="SHA-512" hashValue="ahuZ1LXBOhcPUw9xQkpWrXZLMio0jNMLiZXlGcL42IPkCUDK8LxaD9NLvbJXbaa29wdLVQQxYxtJbOAC1BO8yw==" saltValue="swOTLdqI6QDSzSP2hQgH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3" t="s">
        <v>579</v>
      </c>
      <c r="AO43" s="1264"/>
      <c r="AP43" s="1264"/>
      <c r="AQ43" s="1264"/>
      <c r="AR43" s="1264"/>
      <c r="AS43" s="1264"/>
      <c r="AT43" s="1264"/>
      <c r="AU43" s="1264"/>
      <c r="AV43" s="1264"/>
      <c r="AW43" s="1264"/>
      <c r="AX43" s="1264"/>
      <c r="AY43" s="1264"/>
      <c r="AZ43" s="1264"/>
      <c r="BA43" s="1264"/>
      <c r="BB43" s="1264"/>
      <c r="BC43" s="1264"/>
      <c r="BD43" s="1264"/>
      <c r="BE43" s="1264"/>
      <c r="BF43" s="1264"/>
      <c r="BG43" s="1264"/>
      <c r="BH43" s="1264"/>
      <c r="BI43" s="1264"/>
      <c r="BJ43" s="1264"/>
      <c r="BK43" s="1264"/>
      <c r="BL43" s="1264"/>
      <c r="BM43" s="1264"/>
      <c r="BN43" s="1264"/>
      <c r="BO43" s="1264"/>
      <c r="BP43" s="1264"/>
      <c r="BQ43" s="1264"/>
      <c r="BR43" s="1264"/>
      <c r="BS43" s="1264"/>
      <c r="BT43" s="1264"/>
      <c r="BU43" s="1264"/>
      <c r="BV43" s="1264"/>
      <c r="BW43" s="1264"/>
      <c r="BX43" s="1264"/>
      <c r="BY43" s="1264"/>
      <c r="BZ43" s="1264"/>
      <c r="CA43" s="1264"/>
      <c r="CB43" s="1264"/>
      <c r="CC43" s="1264"/>
      <c r="CD43" s="1264"/>
      <c r="CE43" s="1264"/>
      <c r="CF43" s="1264"/>
      <c r="CG43" s="1264"/>
      <c r="CH43" s="1264"/>
      <c r="CI43" s="1264"/>
      <c r="CJ43" s="1264"/>
      <c r="CK43" s="1264"/>
      <c r="CL43" s="1264"/>
      <c r="CM43" s="1264"/>
      <c r="CN43" s="1264"/>
      <c r="CO43" s="1264"/>
      <c r="CP43" s="1264"/>
      <c r="CQ43" s="1264"/>
      <c r="CR43" s="1264"/>
      <c r="CS43" s="1264"/>
      <c r="CT43" s="1264"/>
      <c r="CU43" s="1264"/>
      <c r="CV43" s="1264"/>
      <c r="CW43" s="1264"/>
      <c r="CX43" s="1264"/>
      <c r="CY43" s="1264"/>
      <c r="CZ43" s="1264"/>
      <c r="DA43" s="1264"/>
      <c r="DB43" s="1264"/>
      <c r="DC43" s="1265"/>
    </row>
    <row r="44" spans="2:109" ht="13" x14ac:dyDescent="0.2">
      <c r="B44" s="372"/>
      <c r="AN44" s="1266"/>
      <c r="AO44" s="1267"/>
      <c r="AP44" s="1267"/>
      <c r="AQ44" s="1267"/>
      <c r="AR44" s="1267"/>
      <c r="AS44" s="1267"/>
      <c r="AT44" s="1267"/>
      <c r="AU44" s="1267"/>
      <c r="AV44" s="1267"/>
      <c r="AW44" s="1267"/>
      <c r="AX44" s="1267"/>
      <c r="AY44" s="1267"/>
      <c r="AZ44" s="1267"/>
      <c r="BA44" s="1267"/>
      <c r="BB44" s="1267"/>
      <c r="BC44" s="1267"/>
      <c r="BD44" s="1267"/>
      <c r="BE44" s="1267"/>
      <c r="BF44" s="1267"/>
      <c r="BG44" s="1267"/>
      <c r="BH44" s="1267"/>
      <c r="BI44" s="1267"/>
      <c r="BJ44" s="1267"/>
      <c r="BK44" s="1267"/>
      <c r="BL44" s="1267"/>
      <c r="BM44" s="1267"/>
      <c r="BN44" s="1267"/>
      <c r="BO44" s="1267"/>
      <c r="BP44" s="1267"/>
      <c r="BQ44" s="1267"/>
      <c r="BR44" s="1267"/>
      <c r="BS44" s="1267"/>
      <c r="BT44" s="1267"/>
      <c r="BU44" s="1267"/>
      <c r="BV44" s="1267"/>
      <c r="BW44" s="1267"/>
      <c r="BX44" s="1267"/>
      <c r="BY44" s="1267"/>
      <c r="BZ44" s="1267"/>
      <c r="CA44" s="1267"/>
      <c r="CB44" s="1267"/>
      <c r="CC44" s="1267"/>
      <c r="CD44" s="1267"/>
      <c r="CE44" s="1267"/>
      <c r="CF44" s="1267"/>
      <c r="CG44" s="1267"/>
      <c r="CH44" s="1267"/>
      <c r="CI44" s="1267"/>
      <c r="CJ44" s="1267"/>
      <c r="CK44" s="1267"/>
      <c r="CL44" s="1267"/>
      <c r="CM44" s="1267"/>
      <c r="CN44" s="1267"/>
      <c r="CO44" s="1267"/>
      <c r="CP44" s="1267"/>
      <c r="CQ44" s="1267"/>
      <c r="CR44" s="1267"/>
      <c r="CS44" s="1267"/>
      <c r="CT44" s="1267"/>
      <c r="CU44" s="1267"/>
      <c r="CV44" s="1267"/>
      <c r="CW44" s="1267"/>
      <c r="CX44" s="1267"/>
      <c r="CY44" s="1267"/>
      <c r="CZ44" s="1267"/>
      <c r="DA44" s="1267"/>
      <c r="DB44" s="1267"/>
      <c r="DC44" s="1268"/>
    </row>
    <row r="45" spans="2:109" ht="13" x14ac:dyDescent="0.2">
      <c r="B45" s="372"/>
      <c r="AN45" s="1266"/>
      <c r="AO45" s="1267"/>
      <c r="AP45" s="1267"/>
      <c r="AQ45" s="1267"/>
      <c r="AR45" s="1267"/>
      <c r="AS45" s="1267"/>
      <c r="AT45" s="1267"/>
      <c r="AU45" s="1267"/>
      <c r="AV45" s="1267"/>
      <c r="AW45" s="1267"/>
      <c r="AX45" s="1267"/>
      <c r="AY45" s="1267"/>
      <c r="AZ45" s="1267"/>
      <c r="BA45" s="1267"/>
      <c r="BB45" s="1267"/>
      <c r="BC45" s="1267"/>
      <c r="BD45" s="1267"/>
      <c r="BE45" s="1267"/>
      <c r="BF45" s="1267"/>
      <c r="BG45" s="1267"/>
      <c r="BH45" s="1267"/>
      <c r="BI45" s="1267"/>
      <c r="BJ45" s="1267"/>
      <c r="BK45" s="1267"/>
      <c r="BL45" s="1267"/>
      <c r="BM45" s="1267"/>
      <c r="BN45" s="1267"/>
      <c r="BO45" s="1267"/>
      <c r="BP45" s="1267"/>
      <c r="BQ45" s="1267"/>
      <c r="BR45" s="1267"/>
      <c r="BS45" s="1267"/>
      <c r="BT45" s="1267"/>
      <c r="BU45" s="1267"/>
      <c r="BV45" s="1267"/>
      <c r="BW45" s="1267"/>
      <c r="BX45" s="1267"/>
      <c r="BY45" s="1267"/>
      <c r="BZ45" s="1267"/>
      <c r="CA45" s="1267"/>
      <c r="CB45" s="1267"/>
      <c r="CC45" s="1267"/>
      <c r="CD45" s="1267"/>
      <c r="CE45" s="1267"/>
      <c r="CF45" s="1267"/>
      <c r="CG45" s="1267"/>
      <c r="CH45" s="1267"/>
      <c r="CI45" s="1267"/>
      <c r="CJ45" s="1267"/>
      <c r="CK45" s="1267"/>
      <c r="CL45" s="1267"/>
      <c r="CM45" s="1267"/>
      <c r="CN45" s="1267"/>
      <c r="CO45" s="1267"/>
      <c r="CP45" s="1267"/>
      <c r="CQ45" s="1267"/>
      <c r="CR45" s="1267"/>
      <c r="CS45" s="1267"/>
      <c r="CT45" s="1267"/>
      <c r="CU45" s="1267"/>
      <c r="CV45" s="1267"/>
      <c r="CW45" s="1267"/>
      <c r="CX45" s="1267"/>
      <c r="CY45" s="1267"/>
      <c r="CZ45" s="1267"/>
      <c r="DA45" s="1267"/>
      <c r="DB45" s="1267"/>
      <c r="DC45" s="1268"/>
    </row>
    <row r="46" spans="2:109" ht="13" x14ac:dyDescent="0.2">
      <c r="B46" s="372"/>
      <c r="AN46" s="1266"/>
      <c r="AO46" s="1267"/>
      <c r="AP46" s="1267"/>
      <c r="AQ46" s="1267"/>
      <c r="AR46" s="1267"/>
      <c r="AS46" s="1267"/>
      <c r="AT46" s="1267"/>
      <c r="AU46" s="1267"/>
      <c r="AV46" s="1267"/>
      <c r="AW46" s="1267"/>
      <c r="AX46" s="1267"/>
      <c r="AY46" s="1267"/>
      <c r="AZ46" s="1267"/>
      <c r="BA46" s="1267"/>
      <c r="BB46" s="1267"/>
      <c r="BC46" s="1267"/>
      <c r="BD46" s="1267"/>
      <c r="BE46" s="1267"/>
      <c r="BF46" s="1267"/>
      <c r="BG46" s="1267"/>
      <c r="BH46" s="1267"/>
      <c r="BI46" s="1267"/>
      <c r="BJ46" s="1267"/>
      <c r="BK46" s="1267"/>
      <c r="BL46" s="1267"/>
      <c r="BM46" s="1267"/>
      <c r="BN46" s="1267"/>
      <c r="BO46" s="1267"/>
      <c r="BP46" s="1267"/>
      <c r="BQ46" s="1267"/>
      <c r="BR46" s="1267"/>
      <c r="BS46" s="1267"/>
      <c r="BT46" s="1267"/>
      <c r="BU46" s="1267"/>
      <c r="BV46" s="1267"/>
      <c r="BW46" s="1267"/>
      <c r="BX46" s="1267"/>
      <c r="BY46" s="1267"/>
      <c r="BZ46" s="1267"/>
      <c r="CA46" s="1267"/>
      <c r="CB46" s="1267"/>
      <c r="CC46" s="1267"/>
      <c r="CD46" s="1267"/>
      <c r="CE46" s="1267"/>
      <c r="CF46" s="1267"/>
      <c r="CG46" s="1267"/>
      <c r="CH46" s="1267"/>
      <c r="CI46" s="1267"/>
      <c r="CJ46" s="1267"/>
      <c r="CK46" s="1267"/>
      <c r="CL46" s="1267"/>
      <c r="CM46" s="1267"/>
      <c r="CN46" s="1267"/>
      <c r="CO46" s="1267"/>
      <c r="CP46" s="1267"/>
      <c r="CQ46" s="1267"/>
      <c r="CR46" s="1267"/>
      <c r="CS46" s="1267"/>
      <c r="CT46" s="1267"/>
      <c r="CU46" s="1267"/>
      <c r="CV46" s="1267"/>
      <c r="CW46" s="1267"/>
      <c r="CX46" s="1267"/>
      <c r="CY46" s="1267"/>
      <c r="CZ46" s="1267"/>
      <c r="DA46" s="1267"/>
      <c r="DB46" s="1267"/>
      <c r="DC46" s="1268"/>
    </row>
    <row r="47" spans="2:109" ht="13" x14ac:dyDescent="0.2">
      <c r="B47" s="372"/>
      <c r="AN47" s="1269"/>
      <c r="AO47" s="1270"/>
      <c r="AP47" s="1270"/>
      <c r="AQ47" s="1270"/>
      <c r="AR47" s="1270"/>
      <c r="AS47" s="1270"/>
      <c r="AT47" s="1270"/>
      <c r="AU47" s="1270"/>
      <c r="AV47" s="1270"/>
      <c r="AW47" s="1270"/>
      <c r="AX47" s="1270"/>
      <c r="AY47" s="1270"/>
      <c r="AZ47" s="1270"/>
      <c r="BA47" s="1270"/>
      <c r="BB47" s="1270"/>
      <c r="BC47" s="1270"/>
      <c r="BD47" s="1270"/>
      <c r="BE47" s="1270"/>
      <c r="BF47" s="1270"/>
      <c r="BG47" s="1270"/>
      <c r="BH47" s="1270"/>
      <c r="BI47" s="1270"/>
      <c r="BJ47" s="1270"/>
      <c r="BK47" s="1270"/>
      <c r="BL47" s="1270"/>
      <c r="BM47" s="1270"/>
      <c r="BN47" s="1270"/>
      <c r="BO47" s="1270"/>
      <c r="BP47" s="1270"/>
      <c r="BQ47" s="1270"/>
      <c r="BR47" s="1270"/>
      <c r="BS47" s="1270"/>
      <c r="BT47" s="1270"/>
      <c r="BU47" s="1270"/>
      <c r="BV47" s="1270"/>
      <c r="BW47" s="1270"/>
      <c r="BX47" s="1270"/>
      <c r="BY47" s="1270"/>
      <c r="BZ47" s="1270"/>
      <c r="CA47" s="1270"/>
      <c r="CB47" s="1270"/>
      <c r="CC47" s="1270"/>
      <c r="CD47" s="1270"/>
      <c r="CE47" s="1270"/>
      <c r="CF47" s="1270"/>
      <c r="CG47" s="1270"/>
      <c r="CH47" s="1270"/>
      <c r="CI47" s="1270"/>
      <c r="CJ47" s="1270"/>
      <c r="CK47" s="1270"/>
      <c r="CL47" s="1270"/>
      <c r="CM47" s="1270"/>
      <c r="CN47" s="1270"/>
      <c r="CO47" s="1270"/>
      <c r="CP47" s="1270"/>
      <c r="CQ47" s="1270"/>
      <c r="CR47" s="1270"/>
      <c r="CS47" s="1270"/>
      <c r="CT47" s="1270"/>
      <c r="CU47" s="1270"/>
      <c r="CV47" s="1270"/>
      <c r="CW47" s="1270"/>
      <c r="CX47" s="1270"/>
      <c r="CY47" s="1270"/>
      <c r="CZ47" s="1270"/>
      <c r="DA47" s="1270"/>
      <c r="DB47" s="1270"/>
      <c r="DC47" s="127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572</v>
      </c>
    </row>
    <row r="50" spans="1:109" ht="13" x14ac:dyDescent="0.2">
      <c r="B50" s="372"/>
      <c r="G50" s="1255"/>
      <c r="H50" s="1255"/>
      <c r="I50" s="1255"/>
      <c r="J50" s="1255"/>
      <c r="K50" s="382"/>
      <c r="L50" s="382"/>
      <c r="M50" s="383"/>
      <c r="N50" s="383"/>
      <c r="AN50" s="1274"/>
      <c r="AO50" s="1275"/>
      <c r="AP50" s="1275"/>
      <c r="AQ50" s="1275"/>
      <c r="AR50" s="1275"/>
      <c r="AS50" s="1275"/>
      <c r="AT50" s="1275"/>
      <c r="AU50" s="1275"/>
      <c r="AV50" s="1275"/>
      <c r="AW50" s="1275"/>
      <c r="AX50" s="1275"/>
      <c r="AY50" s="1275"/>
      <c r="AZ50" s="1275"/>
      <c r="BA50" s="1275"/>
      <c r="BB50" s="1275"/>
      <c r="BC50" s="1275"/>
      <c r="BD50" s="1275"/>
      <c r="BE50" s="1275"/>
      <c r="BF50" s="1275"/>
      <c r="BG50" s="1275"/>
      <c r="BH50" s="1275"/>
      <c r="BI50" s="1275"/>
      <c r="BJ50" s="1275"/>
      <c r="BK50" s="1275"/>
      <c r="BL50" s="1275"/>
      <c r="BM50" s="1275"/>
      <c r="BN50" s="1275"/>
      <c r="BO50" s="1276"/>
      <c r="BP50" s="1261" t="s">
        <v>524</v>
      </c>
      <c r="BQ50" s="1261"/>
      <c r="BR50" s="1261"/>
      <c r="BS50" s="1261"/>
      <c r="BT50" s="1261"/>
      <c r="BU50" s="1261"/>
      <c r="BV50" s="1261"/>
      <c r="BW50" s="1261"/>
      <c r="BX50" s="1261" t="s">
        <v>525</v>
      </c>
      <c r="BY50" s="1261"/>
      <c r="BZ50" s="1261"/>
      <c r="CA50" s="1261"/>
      <c r="CB50" s="1261"/>
      <c r="CC50" s="1261"/>
      <c r="CD50" s="1261"/>
      <c r="CE50" s="1261"/>
      <c r="CF50" s="1261" t="s">
        <v>526</v>
      </c>
      <c r="CG50" s="1261"/>
      <c r="CH50" s="1261"/>
      <c r="CI50" s="1261"/>
      <c r="CJ50" s="1261"/>
      <c r="CK50" s="1261"/>
      <c r="CL50" s="1261"/>
      <c r="CM50" s="1261"/>
      <c r="CN50" s="1261" t="s">
        <v>527</v>
      </c>
      <c r="CO50" s="1261"/>
      <c r="CP50" s="1261"/>
      <c r="CQ50" s="1261"/>
      <c r="CR50" s="1261"/>
      <c r="CS50" s="1261"/>
      <c r="CT50" s="1261"/>
      <c r="CU50" s="1261"/>
      <c r="CV50" s="1261" t="s">
        <v>528</v>
      </c>
      <c r="CW50" s="1261"/>
      <c r="CX50" s="1261"/>
      <c r="CY50" s="1261"/>
      <c r="CZ50" s="1261"/>
      <c r="DA50" s="1261"/>
      <c r="DB50" s="1261"/>
      <c r="DC50" s="1261"/>
    </row>
    <row r="51" spans="1:109" ht="13.5" customHeight="1" x14ac:dyDescent="0.2">
      <c r="B51" s="372"/>
      <c r="G51" s="1273"/>
      <c r="H51" s="1273"/>
      <c r="I51" s="1277"/>
      <c r="J51" s="1277"/>
      <c r="K51" s="1262"/>
      <c r="L51" s="1262"/>
      <c r="M51" s="1262"/>
      <c r="N51" s="1262"/>
      <c r="AM51" s="381"/>
      <c r="AN51" s="1260" t="s">
        <v>573</v>
      </c>
      <c r="AO51" s="1260"/>
      <c r="AP51" s="1260"/>
      <c r="AQ51" s="1260"/>
      <c r="AR51" s="1260"/>
      <c r="AS51" s="1260"/>
      <c r="AT51" s="1260"/>
      <c r="AU51" s="1260"/>
      <c r="AV51" s="1260"/>
      <c r="AW51" s="1260"/>
      <c r="AX51" s="1260"/>
      <c r="AY51" s="1260"/>
      <c r="AZ51" s="1260"/>
      <c r="BA51" s="1260"/>
      <c r="BB51" s="1260" t="s">
        <v>574</v>
      </c>
      <c r="BC51" s="1260"/>
      <c r="BD51" s="1260"/>
      <c r="BE51" s="1260"/>
      <c r="BF51" s="1260"/>
      <c r="BG51" s="1260"/>
      <c r="BH51" s="1260"/>
      <c r="BI51" s="1260"/>
      <c r="BJ51" s="1260"/>
      <c r="BK51" s="1260"/>
      <c r="BL51" s="1260"/>
      <c r="BM51" s="1260"/>
      <c r="BN51" s="1260"/>
      <c r="BO51" s="1260"/>
      <c r="BP51" s="1257">
        <v>5.4</v>
      </c>
      <c r="BQ51" s="1257"/>
      <c r="BR51" s="1257"/>
      <c r="BS51" s="1257"/>
      <c r="BT51" s="1257"/>
      <c r="BU51" s="1257"/>
      <c r="BV51" s="1257"/>
      <c r="BW51" s="1257"/>
      <c r="BX51" s="1257"/>
      <c r="BY51" s="1257"/>
      <c r="BZ51" s="1257"/>
      <c r="CA51" s="1257"/>
      <c r="CB51" s="1257"/>
      <c r="CC51" s="1257"/>
      <c r="CD51" s="1257"/>
      <c r="CE51" s="1257"/>
      <c r="CF51" s="1257"/>
      <c r="CG51" s="1257"/>
      <c r="CH51" s="1257"/>
      <c r="CI51" s="1257"/>
      <c r="CJ51" s="1257"/>
      <c r="CK51" s="1257"/>
      <c r="CL51" s="1257"/>
      <c r="CM51" s="1257"/>
      <c r="CN51" s="1257"/>
      <c r="CO51" s="1257"/>
      <c r="CP51" s="1257"/>
      <c r="CQ51" s="1257"/>
      <c r="CR51" s="1257"/>
      <c r="CS51" s="1257"/>
      <c r="CT51" s="1257"/>
      <c r="CU51" s="1257"/>
      <c r="CV51" s="1272"/>
      <c r="CW51" s="1257"/>
      <c r="CX51" s="1257"/>
      <c r="CY51" s="1257"/>
      <c r="CZ51" s="1257"/>
      <c r="DA51" s="1257"/>
      <c r="DB51" s="1257"/>
      <c r="DC51" s="1257"/>
    </row>
    <row r="52" spans="1:109" ht="13" x14ac:dyDescent="0.2">
      <c r="B52" s="372"/>
      <c r="G52" s="1273"/>
      <c r="H52" s="1273"/>
      <c r="I52" s="1277"/>
      <c r="J52" s="1277"/>
      <c r="K52" s="1262"/>
      <c r="L52" s="1262"/>
      <c r="M52" s="1262"/>
      <c r="N52" s="1262"/>
      <c r="AM52" s="381"/>
      <c r="AN52" s="1260"/>
      <c r="AO52" s="1260"/>
      <c r="AP52" s="1260"/>
      <c r="AQ52" s="1260"/>
      <c r="AR52" s="1260"/>
      <c r="AS52" s="1260"/>
      <c r="AT52" s="1260"/>
      <c r="AU52" s="1260"/>
      <c r="AV52" s="1260"/>
      <c r="AW52" s="1260"/>
      <c r="AX52" s="1260"/>
      <c r="AY52" s="1260"/>
      <c r="AZ52" s="1260"/>
      <c r="BA52" s="1260"/>
      <c r="BB52" s="1260"/>
      <c r="BC52" s="1260"/>
      <c r="BD52" s="1260"/>
      <c r="BE52" s="1260"/>
      <c r="BF52" s="1260"/>
      <c r="BG52" s="1260"/>
      <c r="BH52" s="1260"/>
      <c r="BI52" s="1260"/>
      <c r="BJ52" s="1260"/>
      <c r="BK52" s="1260"/>
      <c r="BL52" s="1260"/>
      <c r="BM52" s="1260"/>
      <c r="BN52" s="1260"/>
      <c r="BO52" s="1260"/>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ht="13" x14ac:dyDescent="0.2">
      <c r="A53" s="380"/>
      <c r="B53" s="372"/>
      <c r="G53" s="1273"/>
      <c r="H53" s="1273"/>
      <c r="I53" s="1255"/>
      <c r="J53" s="1255"/>
      <c r="K53" s="1262"/>
      <c r="L53" s="1262"/>
      <c r="M53" s="1262"/>
      <c r="N53" s="1262"/>
      <c r="AM53" s="381"/>
      <c r="AN53" s="1260"/>
      <c r="AO53" s="1260"/>
      <c r="AP53" s="1260"/>
      <c r="AQ53" s="1260"/>
      <c r="AR53" s="1260"/>
      <c r="AS53" s="1260"/>
      <c r="AT53" s="1260"/>
      <c r="AU53" s="1260"/>
      <c r="AV53" s="1260"/>
      <c r="AW53" s="1260"/>
      <c r="AX53" s="1260"/>
      <c r="AY53" s="1260"/>
      <c r="AZ53" s="1260"/>
      <c r="BA53" s="1260"/>
      <c r="BB53" s="1260" t="s">
        <v>575</v>
      </c>
      <c r="BC53" s="1260"/>
      <c r="BD53" s="1260"/>
      <c r="BE53" s="1260"/>
      <c r="BF53" s="1260"/>
      <c r="BG53" s="1260"/>
      <c r="BH53" s="1260"/>
      <c r="BI53" s="1260"/>
      <c r="BJ53" s="1260"/>
      <c r="BK53" s="1260"/>
      <c r="BL53" s="1260"/>
      <c r="BM53" s="1260"/>
      <c r="BN53" s="1260"/>
      <c r="BO53" s="1260"/>
      <c r="BP53" s="1257">
        <v>67.3</v>
      </c>
      <c r="BQ53" s="1257"/>
      <c r="BR53" s="1257"/>
      <c r="BS53" s="1257"/>
      <c r="BT53" s="1257"/>
      <c r="BU53" s="1257"/>
      <c r="BV53" s="1257"/>
      <c r="BW53" s="1257"/>
      <c r="BX53" s="1257">
        <v>66.3</v>
      </c>
      <c r="BY53" s="1257"/>
      <c r="BZ53" s="1257"/>
      <c r="CA53" s="1257"/>
      <c r="CB53" s="1257"/>
      <c r="CC53" s="1257"/>
      <c r="CD53" s="1257"/>
      <c r="CE53" s="1257"/>
      <c r="CF53" s="1257">
        <v>67.5</v>
      </c>
      <c r="CG53" s="1257"/>
      <c r="CH53" s="1257"/>
      <c r="CI53" s="1257"/>
      <c r="CJ53" s="1257"/>
      <c r="CK53" s="1257"/>
      <c r="CL53" s="1257"/>
      <c r="CM53" s="1257"/>
      <c r="CN53" s="1257">
        <v>68.599999999999994</v>
      </c>
      <c r="CO53" s="1257"/>
      <c r="CP53" s="1257"/>
      <c r="CQ53" s="1257"/>
      <c r="CR53" s="1257"/>
      <c r="CS53" s="1257"/>
      <c r="CT53" s="1257"/>
      <c r="CU53" s="1257"/>
      <c r="CV53" s="1272"/>
      <c r="CW53" s="1257"/>
      <c r="CX53" s="1257"/>
      <c r="CY53" s="1257"/>
      <c r="CZ53" s="1257"/>
      <c r="DA53" s="1257"/>
      <c r="DB53" s="1257"/>
      <c r="DC53" s="1257"/>
    </row>
    <row r="54" spans="1:109" ht="13" x14ac:dyDescent="0.2">
      <c r="A54" s="380"/>
      <c r="B54" s="372"/>
      <c r="G54" s="1273"/>
      <c r="H54" s="1273"/>
      <c r="I54" s="1255"/>
      <c r="J54" s="1255"/>
      <c r="K54" s="1262"/>
      <c r="L54" s="1262"/>
      <c r="M54" s="1262"/>
      <c r="N54" s="1262"/>
      <c r="AM54" s="381"/>
      <c r="AN54" s="1260"/>
      <c r="AO54" s="1260"/>
      <c r="AP54" s="1260"/>
      <c r="AQ54" s="1260"/>
      <c r="AR54" s="1260"/>
      <c r="AS54" s="1260"/>
      <c r="AT54" s="1260"/>
      <c r="AU54" s="1260"/>
      <c r="AV54" s="1260"/>
      <c r="AW54" s="1260"/>
      <c r="AX54" s="1260"/>
      <c r="AY54" s="1260"/>
      <c r="AZ54" s="1260"/>
      <c r="BA54" s="1260"/>
      <c r="BB54" s="1260"/>
      <c r="BC54" s="1260"/>
      <c r="BD54" s="1260"/>
      <c r="BE54" s="1260"/>
      <c r="BF54" s="1260"/>
      <c r="BG54" s="1260"/>
      <c r="BH54" s="1260"/>
      <c r="BI54" s="1260"/>
      <c r="BJ54" s="1260"/>
      <c r="BK54" s="1260"/>
      <c r="BL54" s="1260"/>
      <c r="BM54" s="1260"/>
      <c r="BN54" s="1260"/>
      <c r="BO54" s="1260"/>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ht="13" x14ac:dyDescent="0.2">
      <c r="A55" s="380"/>
      <c r="B55" s="372"/>
      <c r="G55" s="1255"/>
      <c r="H55" s="1255"/>
      <c r="I55" s="1255"/>
      <c r="J55" s="1255"/>
      <c r="K55" s="1262"/>
      <c r="L55" s="1262"/>
      <c r="M55" s="1262"/>
      <c r="N55" s="1262"/>
      <c r="AN55" s="1261" t="s">
        <v>576</v>
      </c>
      <c r="AO55" s="1261"/>
      <c r="AP55" s="1261"/>
      <c r="AQ55" s="1261"/>
      <c r="AR55" s="1261"/>
      <c r="AS55" s="1261"/>
      <c r="AT55" s="1261"/>
      <c r="AU55" s="1261"/>
      <c r="AV55" s="1261"/>
      <c r="AW55" s="1261"/>
      <c r="AX55" s="1261"/>
      <c r="AY55" s="1261"/>
      <c r="AZ55" s="1261"/>
      <c r="BA55" s="1261"/>
      <c r="BB55" s="1260" t="s">
        <v>574</v>
      </c>
      <c r="BC55" s="1260"/>
      <c r="BD55" s="1260"/>
      <c r="BE55" s="1260"/>
      <c r="BF55" s="1260"/>
      <c r="BG55" s="1260"/>
      <c r="BH55" s="1260"/>
      <c r="BI55" s="1260"/>
      <c r="BJ55" s="1260"/>
      <c r="BK55" s="1260"/>
      <c r="BL55" s="1260"/>
      <c r="BM55" s="1260"/>
      <c r="BN55" s="1260"/>
      <c r="BO55" s="1260"/>
      <c r="BP55" s="1257">
        <v>0</v>
      </c>
      <c r="BQ55" s="1257"/>
      <c r="BR55" s="1257"/>
      <c r="BS55" s="1257"/>
      <c r="BT55" s="1257"/>
      <c r="BU55" s="1257"/>
      <c r="BV55" s="1257"/>
      <c r="BW55" s="1257"/>
      <c r="BX55" s="1257">
        <v>0</v>
      </c>
      <c r="BY55" s="1257"/>
      <c r="BZ55" s="1257"/>
      <c r="CA55" s="1257"/>
      <c r="CB55" s="1257"/>
      <c r="CC55" s="1257"/>
      <c r="CD55" s="1257"/>
      <c r="CE55" s="1257"/>
      <c r="CF55" s="1257">
        <v>0</v>
      </c>
      <c r="CG55" s="1257"/>
      <c r="CH55" s="1257"/>
      <c r="CI55" s="1257"/>
      <c r="CJ55" s="1257"/>
      <c r="CK55" s="1257"/>
      <c r="CL55" s="1257"/>
      <c r="CM55" s="1257"/>
      <c r="CN55" s="1257">
        <v>0</v>
      </c>
      <c r="CO55" s="1257"/>
      <c r="CP55" s="1257"/>
      <c r="CQ55" s="1257"/>
      <c r="CR55" s="1257"/>
      <c r="CS55" s="1257"/>
      <c r="CT55" s="1257"/>
      <c r="CU55" s="1257"/>
      <c r="CV55" s="1272"/>
      <c r="CW55" s="1257"/>
      <c r="CX55" s="1257"/>
      <c r="CY55" s="1257"/>
      <c r="CZ55" s="1257"/>
      <c r="DA55" s="1257"/>
      <c r="DB55" s="1257"/>
      <c r="DC55" s="1257"/>
    </row>
    <row r="56" spans="1:109" ht="13" x14ac:dyDescent="0.2">
      <c r="A56" s="380"/>
      <c r="B56" s="372"/>
      <c r="G56" s="1255"/>
      <c r="H56" s="1255"/>
      <c r="I56" s="1255"/>
      <c r="J56" s="1255"/>
      <c r="K56" s="1262"/>
      <c r="L56" s="1262"/>
      <c r="M56" s="1262"/>
      <c r="N56" s="1262"/>
      <c r="AN56" s="1261"/>
      <c r="AO56" s="1261"/>
      <c r="AP56" s="1261"/>
      <c r="AQ56" s="1261"/>
      <c r="AR56" s="1261"/>
      <c r="AS56" s="1261"/>
      <c r="AT56" s="1261"/>
      <c r="AU56" s="1261"/>
      <c r="AV56" s="1261"/>
      <c r="AW56" s="1261"/>
      <c r="AX56" s="1261"/>
      <c r="AY56" s="1261"/>
      <c r="AZ56" s="1261"/>
      <c r="BA56" s="1261"/>
      <c r="BB56" s="1260"/>
      <c r="BC56" s="1260"/>
      <c r="BD56" s="1260"/>
      <c r="BE56" s="1260"/>
      <c r="BF56" s="1260"/>
      <c r="BG56" s="1260"/>
      <c r="BH56" s="1260"/>
      <c r="BI56" s="1260"/>
      <c r="BJ56" s="1260"/>
      <c r="BK56" s="1260"/>
      <c r="BL56" s="1260"/>
      <c r="BM56" s="1260"/>
      <c r="BN56" s="1260"/>
      <c r="BO56" s="1260"/>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380" customFormat="1" ht="13" x14ac:dyDescent="0.2">
      <c r="B57" s="384"/>
      <c r="G57" s="1255"/>
      <c r="H57" s="1255"/>
      <c r="I57" s="1258"/>
      <c r="J57" s="1258"/>
      <c r="K57" s="1262"/>
      <c r="L57" s="1262"/>
      <c r="M57" s="1262"/>
      <c r="N57" s="1262"/>
      <c r="AM57" s="366"/>
      <c r="AN57" s="1261"/>
      <c r="AO57" s="1261"/>
      <c r="AP57" s="1261"/>
      <c r="AQ57" s="1261"/>
      <c r="AR57" s="1261"/>
      <c r="AS57" s="1261"/>
      <c r="AT57" s="1261"/>
      <c r="AU57" s="1261"/>
      <c r="AV57" s="1261"/>
      <c r="AW57" s="1261"/>
      <c r="AX57" s="1261"/>
      <c r="AY57" s="1261"/>
      <c r="AZ57" s="1261"/>
      <c r="BA57" s="1261"/>
      <c r="BB57" s="1260" t="s">
        <v>575</v>
      </c>
      <c r="BC57" s="1260"/>
      <c r="BD57" s="1260"/>
      <c r="BE57" s="1260"/>
      <c r="BF57" s="1260"/>
      <c r="BG57" s="1260"/>
      <c r="BH57" s="1260"/>
      <c r="BI57" s="1260"/>
      <c r="BJ57" s="1260"/>
      <c r="BK57" s="1260"/>
      <c r="BL57" s="1260"/>
      <c r="BM57" s="1260"/>
      <c r="BN57" s="1260"/>
      <c r="BO57" s="1260"/>
      <c r="BP57" s="1257">
        <v>61.6</v>
      </c>
      <c r="BQ57" s="1257"/>
      <c r="BR57" s="1257"/>
      <c r="BS57" s="1257"/>
      <c r="BT57" s="1257"/>
      <c r="BU57" s="1257"/>
      <c r="BV57" s="1257"/>
      <c r="BW57" s="1257"/>
      <c r="BX57" s="1257">
        <v>64.400000000000006</v>
      </c>
      <c r="BY57" s="1257"/>
      <c r="BZ57" s="1257"/>
      <c r="CA57" s="1257"/>
      <c r="CB57" s="1257"/>
      <c r="CC57" s="1257"/>
      <c r="CD57" s="1257"/>
      <c r="CE57" s="1257"/>
      <c r="CF57" s="1257">
        <v>65.3</v>
      </c>
      <c r="CG57" s="1257"/>
      <c r="CH57" s="1257"/>
      <c r="CI57" s="1257"/>
      <c r="CJ57" s="1257"/>
      <c r="CK57" s="1257"/>
      <c r="CL57" s="1257"/>
      <c r="CM57" s="1257"/>
      <c r="CN57" s="1257">
        <v>66.7</v>
      </c>
      <c r="CO57" s="1257"/>
      <c r="CP57" s="1257"/>
      <c r="CQ57" s="1257"/>
      <c r="CR57" s="1257"/>
      <c r="CS57" s="1257"/>
      <c r="CT57" s="1257"/>
      <c r="CU57" s="1257"/>
      <c r="CV57" s="1272"/>
      <c r="CW57" s="1257"/>
      <c r="CX57" s="1257"/>
      <c r="CY57" s="1257"/>
      <c r="CZ57" s="1257"/>
      <c r="DA57" s="1257"/>
      <c r="DB57" s="1257"/>
      <c r="DC57" s="1257"/>
      <c r="DD57" s="385"/>
      <c r="DE57" s="384"/>
    </row>
    <row r="58" spans="1:109" s="380" customFormat="1" ht="13" x14ac:dyDescent="0.2">
      <c r="A58" s="366"/>
      <c r="B58" s="384"/>
      <c r="G58" s="1255"/>
      <c r="H58" s="1255"/>
      <c r="I58" s="1258"/>
      <c r="J58" s="1258"/>
      <c r="K58" s="1262"/>
      <c r="L58" s="1262"/>
      <c r="M58" s="1262"/>
      <c r="N58" s="1262"/>
      <c r="AM58" s="366"/>
      <c r="AN58" s="1261"/>
      <c r="AO58" s="1261"/>
      <c r="AP58" s="1261"/>
      <c r="AQ58" s="1261"/>
      <c r="AR58" s="1261"/>
      <c r="AS58" s="1261"/>
      <c r="AT58" s="1261"/>
      <c r="AU58" s="1261"/>
      <c r="AV58" s="1261"/>
      <c r="AW58" s="1261"/>
      <c r="AX58" s="1261"/>
      <c r="AY58" s="1261"/>
      <c r="AZ58" s="1261"/>
      <c r="BA58" s="1261"/>
      <c r="BB58" s="1260"/>
      <c r="BC58" s="1260"/>
      <c r="BD58" s="1260"/>
      <c r="BE58" s="1260"/>
      <c r="BF58" s="1260"/>
      <c r="BG58" s="1260"/>
      <c r="BH58" s="1260"/>
      <c r="BI58" s="1260"/>
      <c r="BJ58" s="1260"/>
      <c r="BK58" s="1260"/>
      <c r="BL58" s="1260"/>
      <c r="BM58" s="1260"/>
      <c r="BN58" s="1260"/>
      <c r="BO58" s="1260"/>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577</v>
      </c>
    </row>
    <row r="64" spans="1:109" ht="13" x14ac:dyDescent="0.2">
      <c r="B64" s="372"/>
      <c r="G64" s="379"/>
      <c r="I64" s="392"/>
      <c r="J64" s="392"/>
      <c r="K64" s="392"/>
      <c r="L64" s="392"/>
      <c r="M64" s="392"/>
      <c r="N64" s="393"/>
      <c r="AM64" s="379"/>
      <c r="AN64" s="379" t="s">
        <v>571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3" t="s">
        <v>580</v>
      </c>
      <c r="AO65" s="1264"/>
      <c r="AP65" s="1264"/>
      <c r="AQ65" s="1264"/>
      <c r="AR65" s="1264"/>
      <c r="AS65" s="1264"/>
      <c r="AT65" s="1264"/>
      <c r="AU65" s="1264"/>
      <c r="AV65" s="1264"/>
      <c r="AW65" s="1264"/>
      <c r="AX65" s="1264"/>
      <c r="AY65" s="1264"/>
      <c r="AZ65" s="1264"/>
      <c r="BA65" s="1264"/>
      <c r="BB65" s="1264"/>
      <c r="BC65" s="1264"/>
      <c r="BD65" s="1264"/>
      <c r="BE65" s="1264"/>
      <c r="BF65" s="1264"/>
      <c r="BG65" s="1264"/>
      <c r="BH65" s="1264"/>
      <c r="BI65" s="1264"/>
      <c r="BJ65" s="1264"/>
      <c r="BK65" s="1264"/>
      <c r="BL65" s="1264"/>
      <c r="BM65" s="1264"/>
      <c r="BN65" s="1264"/>
      <c r="BO65" s="1264"/>
      <c r="BP65" s="1264"/>
      <c r="BQ65" s="1264"/>
      <c r="BR65" s="1264"/>
      <c r="BS65" s="1264"/>
      <c r="BT65" s="1264"/>
      <c r="BU65" s="1264"/>
      <c r="BV65" s="1264"/>
      <c r="BW65" s="1264"/>
      <c r="BX65" s="1264"/>
      <c r="BY65" s="1264"/>
      <c r="BZ65" s="1264"/>
      <c r="CA65" s="1264"/>
      <c r="CB65" s="1264"/>
      <c r="CC65" s="1264"/>
      <c r="CD65" s="1264"/>
      <c r="CE65" s="1264"/>
      <c r="CF65" s="1264"/>
      <c r="CG65" s="1264"/>
      <c r="CH65" s="1264"/>
      <c r="CI65" s="1264"/>
      <c r="CJ65" s="1264"/>
      <c r="CK65" s="1264"/>
      <c r="CL65" s="1264"/>
      <c r="CM65" s="1264"/>
      <c r="CN65" s="1264"/>
      <c r="CO65" s="1264"/>
      <c r="CP65" s="1264"/>
      <c r="CQ65" s="1264"/>
      <c r="CR65" s="1264"/>
      <c r="CS65" s="1264"/>
      <c r="CT65" s="1264"/>
      <c r="CU65" s="1264"/>
      <c r="CV65" s="1264"/>
      <c r="CW65" s="1264"/>
      <c r="CX65" s="1264"/>
      <c r="CY65" s="1264"/>
      <c r="CZ65" s="1264"/>
      <c r="DA65" s="1264"/>
      <c r="DB65" s="1264"/>
      <c r="DC65" s="1265"/>
    </row>
    <row r="66" spans="2:107" ht="13" x14ac:dyDescent="0.2">
      <c r="B66" s="372"/>
      <c r="AN66" s="1266"/>
      <c r="AO66" s="1267"/>
      <c r="AP66" s="1267"/>
      <c r="AQ66" s="1267"/>
      <c r="AR66" s="1267"/>
      <c r="AS66" s="1267"/>
      <c r="AT66" s="1267"/>
      <c r="AU66" s="1267"/>
      <c r="AV66" s="1267"/>
      <c r="AW66" s="1267"/>
      <c r="AX66" s="1267"/>
      <c r="AY66" s="1267"/>
      <c r="AZ66" s="1267"/>
      <c r="BA66" s="1267"/>
      <c r="BB66" s="1267"/>
      <c r="BC66" s="1267"/>
      <c r="BD66" s="1267"/>
      <c r="BE66" s="1267"/>
      <c r="BF66" s="1267"/>
      <c r="BG66" s="1267"/>
      <c r="BH66" s="1267"/>
      <c r="BI66" s="1267"/>
      <c r="BJ66" s="1267"/>
      <c r="BK66" s="1267"/>
      <c r="BL66" s="1267"/>
      <c r="BM66" s="1267"/>
      <c r="BN66" s="1267"/>
      <c r="BO66" s="1267"/>
      <c r="BP66" s="1267"/>
      <c r="BQ66" s="1267"/>
      <c r="BR66" s="1267"/>
      <c r="BS66" s="1267"/>
      <c r="BT66" s="1267"/>
      <c r="BU66" s="1267"/>
      <c r="BV66" s="1267"/>
      <c r="BW66" s="1267"/>
      <c r="BX66" s="1267"/>
      <c r="BY66" s="1267"/>
      <c r="BZ66" s="1267"/>
      <c r="CA66" s="1267"/>
      <c r="CB66" s="1267"/>
      <c r="CC66" s="1267"/>
      <c r="CD66" s="1267"/>
      <c r="CE66" s="1267"/>
      <c r="CF66" s="1267"/>
      <c r="CG66" s="1267"/>
      <c r="CH66" s="1267"/>
      <c r="CI66" s="1267"/>
      <c r="CJ66" s="1267"/>
      <c r="CK66" s="1267"/>
      <c r="CL66" s="1267"/>
      <c r="CM66" s="1267"/>
      <c r="CN66" s="1267"/>
      <c r="CO66" s="1267"/>
      <c r="CP66" s="1267"/>
      <c r="CQ66" s="1267"/>
      <c r="CR66" s="1267"/>
      <c r="CS66" s="1267"/>
      <c r="CT66" s="1267"/>
      <c r="CU66" s="1267"/>
      <c r="CV66" s="1267"/>
      <c r="CW66" s="1267"/>
      <c r="CX66" s="1267"/>
      <c r="CY66" s="1267"/>
      <c r="CZ66" s="1267"/>
      <c r="DA66" s="1267"/>
      <c r="DB66" s="1267"/>
      <c r="DC66" s="1268"/>
    </row>
    <row r="67" spans="2:107" ht="13" x14ac:dyDescent="0.2">
      <c r="B67" s="372"/>
      <c r="AN67" s="1266"/>
      <c r="AO67" s="1267"/>
      <c r="AP67" s="1267"/>
      <c r="AQ67" s="1267"/>
      <c r="AR67" s="1267"/>
      <c r="AS67" s="1267"/>
      <c r="AT67" s="1267"/>
      <c r="AU67" s="1267"/>
      <c r="AV67" s="1267"/>
      <c r="AW67" s="1267"/>
      <c r="AX67" s="1267"/>
      <c r="AY67" s="1267"/>
      <c r="AZ67" s="1267"/>
      <c r="BA67" s="1267"/>
      <c r="BB67" s="1267"/>
      <c r="BC67" s="1267"/>
      <c r="BD67" s="1267"/>
      <c r="BE67" s="1267"/>
      <c r="BF67" s="1267"/>
      <c r="BG67" s="1267"/>
      <c r="BH67" s="1267"/>
      <c r="BI67" s="1267"/>
      <c r="BJ67" s="1267"/>
      <c r="BK67" s="1267"/>
      <c r="BL67" s="1267"/>
      <c r="BM67" s="1267"/>
      <c r="BN67" s="1267"/>
      <c r="BO67" s="1267"/>
      <c r="BP67" s="1267"/>
      <c r="BQ67" s="1267"/>
      <c r="BR67" s="1267"/>
      <c r="BS67" s="1267"/>
      <c r="BT67" s="1267"/>
      <c r="BU67" s="1267"/>
      <c r="BV67" s="1267"/>
      <c r="BW67" s="1267"/>
      <c r="BX67" s="1267"/>
      <c r="BY67" s="1267"/>
      <c r="BZ67" s="1267"/>
      <c r="CA67" s="1267"/>
      <c r="CB67" s="1267"/>
      <c r="CC67" s="1267"/>
      <c r="CD67" s="1267"/>
      <c r="CE67" s="1267"/>
      <c r="CF67" s="1267"/>
      <c r="CG67" s="1267"/>
      <c r="CH67" s="1267"/>
      <c r="CI67" s="1267"/>
      <c r="CJ67" s="1267"/>
      <c r="CK67" s="1267"/>
      <c r="CL67" s="1267"/>
      <c r="CM67" s="1267"/>
      <c r="CN67" s="1267"/>
      <c r="CO67" s="1267"/>
      <c r="CP67" s="1267"/>
      <c r="CQ67" s="1267"/>
      <c r="CR67" s="1267"/>
      <c r="CS67" s="1267"/>
      <c r="CT67" s="1267"/>
      <c r="CU67" s="1267"/>
      <c r="CV67" s="1267"/>
      <c r="CW67" s="1267"/>
      <c r="CX67" s="1267"/>
      <c r="CY67" s="1267"/>
      <c r="CZ67" s="1267"/>
      <c r="DA67" s="1267"/>
      <c r="DB67" s="1267"/>
      <c r="DC67" s="1268"/>
    </row>
    <row r="68" spans="2:107" ht="13" x14ac:dyDescent="0.2">
      <c r="B68" s="372"/>
      <c r="AN68" s="1266"/>
      <c r="AO68" s="1267"/>
      <c r="AP68" s="1267"/>
      <c r="AQ68" s="1267"/>
      <c r="AR68" s="1267"/>
      <c r="AS68" s="1267"/>
      <c r="AT68" s="1267"/>
      <c r="AU68" s="1267"/>
      <c r="AV68" s="1267"/>
      <c r="AW68" s="1267"/>
      <c r="AX68" s="1267"/>
      <c r="AY68" s="1267"/>
      <c r="AZ68" s="1267"/>
      <c r="BA68" s="1267"/>
      <c r="BB68" s="1267"/>
      <c r="BC68" s="1267"/>
      <c r="BD68" s="1267"/>
      <c r="BE68" s="1267"/>
      <c r="BF68" s="1267"/>
      <c r="BG68" s="1267"/>
      <c r="BH68" s="1267"/>
      <c r="BI68" s="1267"/>
      <c r="BJ68" s="1267"/>
      <c r="BK68" s="1267"/>
      <c r="BL68" s="1267"/>
      <c r="BM68" s="1267"/>
      <c r="BN68" s="1267"/>
      <c r="BO68" s="1267"/>
      <c r="BP68" s="1267"/>
      <c r="BQ68" s="1267"/>
      <c r="BR68" s="1267"/>
      <c r="BS68" s="1267"/>
      <c r="BT68" s="1267"/>
      <c r="BU68" s="1267"/>
      <c r="BV68" s="1267"/>
      <c r="BW68" s="1267"/>
      <c r="BX68" s="1267"/>
      <c r="BY68" s="1267"/>
      <c r="BZ68" s="1267"/>
      <c r="CA68" s="1267"/>
      <c r="CB68" s="1267"/>
      <c r="CC68" s="1267"/>
      <c r="CD68" s="1267"/>
      <c r="CE68" s="1267"/>
      <c r="CF68" s="1267"/>
      <c r="CG68" s="1267"/>
      <c r="CH68" s="1267"/>
      <c r="CI68" s="1267"/>
      <c r="CJ68" s="1267"/>
      <c r="CK68" s="1267"/>
      <c r="CL68" s="1267"/>
      <c r="CM68" s="1267"/>
      <c r="CN68" s="1267"/>
      <c r="CO68" s="1267"/>
      <c r="CP68" s="1267"/>
      <c r="CQ68" s="1267"/>
      <c r="CR68" s="1267"/>
      <c r="CS68" s="1267"/>
      <c r="CT68" s="1267"/>
      <c r="CU68" s="1267"/>
      <c r="CV68" s="1267"/>
      <c r="CW68" s="1267"/>
      <c r="CX68" s="1267"/>
      <c r="CY68" s="1267"/>
      <c r="CZ68" s="1267"/>
      <c r="DA68" s="1267"/>
      <c r="DB68" s="1267"/>
      <c r="DC68" s="1268"/>
    </row>
    <row r="69" spans="2:107" ht="13" x14ac:dyDescent="0.2">
      <c r="B69" s="372"/>
      <c r="AN69" s="1269"/>
      <c r="AO69" s="1270"/>
      <c r="AP69" s="1270"/>
      <c r="AQ69" s="1270"/>
      <c r="AR69" s="1270"/>
      <c r="AS69" s="1270"/>
      <c r="AT69" s="1270"/>
      <c r="AU69" s="1270"/>
      <c r="AV69" s="1270"/>
      <c r="AW69" s="1270"/>
      <c r="AX69" s="1270"/>
      <c r="AY69" s="1270"/>
      <c r="AZ69" s="1270"/>
      <c r="BA69" s="1270"/>
      <c r="BB69" s="1270"/>
      <c r="BC69" s="1270"/>
      <c r="BD69" s="1270"/>
      <c r="BE69" s="1270"/>
      <c r="BF69" s="1270"/>
      <c r="BG69" s="1270"/>
      <c r="BH69" s="1270"/>
      <c r="BI69" s="1270"/>
      <c r="BJ69" s="1270"/>
      <c r="BK69" s="1270"/>
      <c r="BL69" s="1270"/>
      <c r="BM69" s="1270"/>
      <c r="BN69" s="1270"/>
      <c r="BO69" s="1270"/>
      <c r="BP69" s="1270"/>
      <c r="BQ69" s="1270"/>
      <c r="BR69" s="1270"/>
      <c r="BS69" s="1270"/>
      <c r="BT69" s="1270"/>
      <c r="BU69" s="1270"/>
      <c r="BV69" s="1270"/>
      <c r="BW69" s="1270"/>
      <c r="BX69" s="1270"/>
      <c r="BY69" s="1270"/>
      <c r="BZ69" s="1270"/>
      <c r="CA69" s="1270"/>
      <c r="CB69" s="1270"/>
      <c r="CC69" s="1270"/>
      <c r="CD69" s="1270"/>
      <c r="CE69" s="1270"/>
      <c r="CF69" s="1270"/>
      <c r="CG69" s="1270"/>
      <c r="CH69" s="1270"/>
      <c r="CI69" s="1270"/>
      <c r="CJ69" s="1270"/>
      <c r="CK69" s="1270"/>
      <c r="CL69" s="1270"/>
      <c r="CM69" s="1270"/>
      <c r="CN69" s="1270"/>
      <c r="CO69" s="1270"/>
      <c r="CP69" s="1270"/>
      <c r="CQ69" s="1270"/>
      <c r="CR69" s="1270"/>
      <c r="CS69" s="1270"/>
      <c r="CT69" s="1270"/>
      <c r="CU69" s="1270"/>
      <c r="CV69" s="1270"/>
      <c r="CW69" s="1270"/>
      <c r="CX69" s="1270"/>
      <c r="CY69" s="1270"/>
      <c r="CZ69" s="1270"/>
      <c r="DA69" s="1270"/>
      <c r="DB69" s="1270"/>
      <c r="DC69" s="127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572</v>
      </c>
    </row>
    <row r="72" spans="2:107" ht="13" x14ac:dyDescent="0.2">
      <c r="B72" s="372"/>
      <c r="G72" s="1255"/>
      <c r="H72" s="1255"/>
      <c r="I72" s="1255"/>
      <c r="J72" s="1255"/>
      <c r="K72" s="382"/>
      <c r="L72" s="382"/>
      <c r="M72" s="383"/>
      <c r="N72" s="383"/>
      <c r="AN72" s="1274"/>
      <c r="AO72" s="1275"/>
      <c r="AP72" s="1275"/>
      <c r="AQ72" s="1275"/>
      <c r="AR72" s="1275"/>
      <c r="AS72" s="1275"/>
      <c r="AT72" s="1275"/>
      <c r="AU72" s="1275"/>
      <c r="AV72" s="1275"/>
      <c r="AW72" s="1275"/>
      <c r="AX72" s="1275"/>
      <c r="AY72" s="1275"/>
      <c r="AZ72" s="1275"/>
      <c r="BA72" s="1275"/>
      <c r="BB72" s="1275"/>
      <c r="BC72" s="1275"/>
      <c r="BD72" s="1275"/>
      <c r="BE72" s="1275"/>
      <c r="BF72" s="1275"/>
      <c r="BG72" s="1275"/>
      <c r="BH72" s="1275"/>
      <c r="BI72" s="1275"/>
      <c r="BJ72" s="1275"/>
      <c r="BK72" s="1275"/>
      <c r="BL72" s="1275"/>
      <c r="BM72" s="1275"/>
      <c r="BN72" s="1275"/>
      <c r="BO72" s="1276"/>
      <c r="BP72" s="1261" t="s">
        <v>524</v>
      </c>
      <c r="BQ72" s="1261"/>
      <c r="BR72" s="1261"/>
      <c r="BS72" s="1261"/>
      <c r="BT72" s="1261"/>
      <c r="BU72" s="1261"/>
      <c r="BV72" s="1261"/>
      <c r="BW72" s="1261"/>
      <c r="BX72" s="1261" t="s">
        <v>525</v>
      </c>
      <c r="BY72" s="1261"/>
      <c r="BZ72" s="1261"/>
      <c r="CA72" s="1261"/>
      <c r="CB72" s="1261"/>
      <c r="CC72" s="1261"/>
      <c r="CD72" s="1261"/>
      <c r="CE72" s="1261"/>
      <c r="CF72" s="1261" t="s">
        <v>526</v>
      </c>
      <c r="CG72" s="1261"/>
      <c r="CH72" s="1261"/>
      <c r="CI72" s="1261"/>
      <c r="CJ72" s="1261"/>
      <c r="CK72" s="1261"/>
      <c r="CL72" s="1261"/>
      <c r="CM72" s="1261"/>
      <c r="CN72" s="1261" t="s">
        <v>527</v>
      </c>
      <c r="CO72" s="1261"/>
      <c r="CP72" s="1261"/>
      <c r="CQ72" s="1261"/>
      <c r="CR72" s="1261"/>
      <c r="CS72" s="1261"/>
      <c r="CT72" s="1261"/>
      <c r="CU72" s="1261"/>
      <c r="CV72" s="1261" t="s">
        <v>528</v>
      </c>
      <c r="CW72" s="1261"/>
      <c r="CX72" s="1261"/>
      <c r="CY72" s="1261"/>
      <c r="CZ72" s="1261"/>
      <c r="DA72" s="1261"/>
      <c r="DB72" s="1261"/>
      <c r="DC72" s="1261"/>
    </row>
    <row r="73" spans="2:107" ht="13" x14ac:dyDescent="0.2">
      <c r="B73" s="372"/>
      <c r="G73" s="1273"/>
      <c r="H73" s="1273"/>
      <c r="I73" s="1273"/>
      <c r="J73" s="1273"/>
      <c r="K73" s="1256"/>
      <c r="L73" s="1256"/>
      <c r="M73" s="1256"/>
      <c r="N73" s="1256"/>
      <c r="AM73" s="381"/>
      <c r="AN73" s="1260" t="s">
        <v>573</v>
      </c>
      <c r="AO73" s="1260"/>
      <c r="AP73" s="1260"/>
      <c r="AQ73" s="1260"/>
      <c r="AR73" s="1260"/>
      <c r="AS73" s="1260"/>
      <c r="AT73" s="1260"/>
      <c r="AU73" s="1260"/>
      <c r="AV73" s="1260"/>
      <c r="AW73" s="1260"/>
      <c r="AX73" s="1260"/>
      <c r="AY73" s="1260"/>
      <c r="AZ73" s="1260"/>
      <c r="BA73" s="1260"/>
      <c r="BB73" s="1260" t="s">
        <v>574</v>
      </c>
      <c r="BC73" s="1260"/>
      <c r="BD73" s="1260"/>
      <c r="BE73" s="1260"/>
      <c r="BF73" s="1260"/>
      <c r="BG73" s="1260"/>
      <c r="BH73" s="1260"/>
      <c r="BI73" s="1260"/>
      <c r="BJ73" s="1260"/>
      <c r="BK73" s="1260"/>
      <c r="BL73" s="1260"/>
      <c r="BM73" s="1260"/>
      <c r="BN73" s="1260"/>
      <c r="BO73" s="1260"/>
      <c r="BP73" s="1257">
        <v>5.4</v>
      </c>
      <c r="BQ73" s="1257"/>
      <c r="BR73" s="1257"/>
      <c r="BS73" s="1257"/>
      <c r="BT73" s="1257"/>
      <c r="BU73" s="1257"/>
      <c r="BV73" s="1257"/>
      <c r="BW73" s="1257"/>
      <c r="BX73" s="1257"/>
      <c r="BY73" s="1257"/>
      <c r="BZ73" s="1257"/>
      <c r="CA73" s="1257"/>
      <c r="CB73" s="1257"/>
      <c r="CC73" s="1257"/>
      <c r="CD73" s="1257"/>
      <c r="CE73" s="1257"/>
      <c r="CF73" s="1257"/>
      <c r="CG73" s="1257"/>
      <c r="CH73" s="1257"/>
      <c r="CI73" s="1257"/>
      <c r="CJ73" s="1257"/>
      <c r="CK73" s="1257"/>
      <c r="CL73" s="1257"/>
      <c r="CM73" s="1257"/>
      <c r="CN73" s="1257"/>
      <c r="CO73" s="1257"/>
      <c r="CP73" s="1257"/>
      <c r="CQ73" s="1257"/>
      <c r="CR73" s="1257"/>
      <c r="CS73" s="1257"/>
      <c r="CT73" s="1257"/>
      <c r="CU73" s="1257"/>
      <c r="CV73" s="1257"/>
      <c r="CW73" s="1257"/>
      <c r="CX73" s="1257"/>
      <c r="CY73" s="1257"/>
      <c r="CZ73" s="1257"/>
      <c r="DA73" s="1257"/>
      <c r="DB73" s="1257"/>
      <c r="DC73" s="1257"/>
    </row>
    <row r="74" spans="2:107" ht="13" x14ac:dyDescent="0.2">
      <c r="B74" s="372"/>
      <c r="G74" s="1273"/>
      <c r="H74" s="1273"/>
      <c r="I74" s="1273"/>
      <c r="J74" s="1273"/>
      <c r="K74" s="1256"/>
      <c r="L74" s="1256"/>
      <c r="M74" s="1256"/>
      <c r="N74" s="1256"/>
      <c r="AM74" s="381"/>
      <c r="AN74" s="1260"/>
      <c r="AO74" s="1260"/>
      <c r="AP74" s="1260"/>
      <c r="AQ74" s="1260"/>
      <c r="AR74" s="1260"/>
      <c r="AS74" s="1260"/>
      <c r="AT74" s="1260"/>
      <c r="AU74" s="1260"/>
      <c r="AV74" s="1260"/>
      <c r="AW74" s="1260"/>
      <c r="AX74" s="1260"/>
      <c r="AY74" s="1260"/>
      <c r="AZ74" s="1260"/>
      <c r="BA74" s="1260"/>
      <c r="BB74" s="1260"/>
      <c r="BC74" s="1260"/>
      <c r="BD74" s="1260"/>
      <c r="BE74" s="1260"/>
      <c r="BF74" s="1260"/>
      <c r="BG74" s="1260"/>
      <c r="BH74" s="1260"/>
      <c r="BI74" s="1260"/>
      <c r="BJ74" s="1260"/>
      <c r="BK74" s="1260"/>
      <c r="BL74" s="1260"/>
      <c r="BM74" s="1260"/>
      <c r="BN74" s="1260"/>
      <c r="BO74" s="1260"/>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ht="13" x14ac:dyDescent="0.2">
      <c r="B75" s="372"/>
      <c r="G75" s="1273"/>
      <c r="H75" s="1273"/>
      <c r="I75" s="1255"/>
      <c r="J75" s="1255"/>
      <c r="K75" s="1262"/>
      <c r="L75" s="1262"/>
      <c r="M75" s="1262"/>
      <c r="N75" s="1262"/>
      <c r="AM75" s="381"/>
      <c r="AN75" s="1260"/>
      <c r="AO75" s="1260"/>
      <c r="AP75" s="1260"/>
      <c r="AQ75" s="1260"/>
      <c r="AR75" s="1260"/>
      <c r="AS75" s="1260"/>
      <c r="AT75" s="1260"/>
      <c r="AU75" s="1260"/>
      <c r="AV75" s="1260"/>
      <c r="AW75" s="1260"/>
      <c r="AX75" s="1260"/>
      <c r="AY75" s="1260"/>
      <c r="AZ75" s="1260"/>
      <c r="BA75" s="1260"/>
      <c r="BB75" s="1260" t="s">
        <v>578</v>
      </c>
      <c r="BC75" s="1260"/>
      <c r="BD75" s="1260"/>
      <c r="BE75" s="1260"/>
      <c r="BF75" s="1260"/>
      <c r="BG75" s="1260"/>
      <c r="BH75" s="1260"/>
      <c r="BI75" s="1260"/>
      <c r="BJ75" s="1260"/>
      <c r="BK75" s="1260"/>
      <c r="BL75" s="1260"/>
      <c r="BM75" s="1260"/>
      <c r="BN75" s="1260"/>
      <c r="BO75" s="1260"/>
      <c r="BP75" s="1257">
        <v>7.2</v>
      </c>
      <c r="BQ75" s="1257"/>
      <c r="BR75" s="1257"/>
      <c r="BS75" s="1257"/>
      <c r="BT75" s="1257"/>
      <c r="BU75" s="1257"/>
      <c r="BV75" s="1257"/>
      <c r="BW75" s="1257"/>
      <c r="BX75" s="1257">
        <v>8</v>
      </c>
      <c r="BY75" s="1257"/>
      <c r="BZ75" s="1257"/>
      <c r="CA75" s="1257"/>
      <c r="CB75" s="1257"/>
      <c r="CC75" s="1257"/>
      <c r="CD75" s="1257"/>
      <c r="CE75" s="1257"/>
      <c r="CF75" s="1257">
        <v>8.1999999999999993</v>
      </c>
      <c r="CG75" s="1257"/>
      <c r="CH75" s="1257"/>
      <c r="CI75" s="1257"/>
      <c r="CJ75" s="1257"/>
      <c r="CK75" s="1257"/>
      <c r="CL75" s="1257"/>
      <c r="CM75" s="1257"/>
      <c r="CN75" s="1257">
        <v>8.6999999999999993</v>
      </c>
      <c r="CO75" s="1257"/>
      <c r="CP75" s="1257"/>
      <c r="CQ75" s="1257"/>
      <c r="CR75" s="1257"/>
      <c r="CS75" s="1257"/>
      <c r="CT75" s="1257"/>
      <c r="CU75" s="1257"/>
      <c r="CV75" s="1257">
        <v>8.6</v>
      </c>
      <c r="CW75" s="1257"/>
      <c r="CX75" s="1257"/>
      <c r="CY75" s="1257"/>
      <c r="CZ75" s="1257"/>
      <c r="DA75" s="1257"/>
      <c r="DB75" s="1257"/>
      <c r="DC75" s="1257"/>
    </row>
    <row r="76" spans="2:107" ht="13" x14ac:dyDescent="0.2">
      <c r="B76" s="372"/>
      <c r="G76" s="1273"/>
      <c r="H76" s="1273"/>
      <c r="I76" s="1255"/>
      <c r="J76" s="1255"/>
      <c r="K76" s="1262"/>
      <c r="L76" s="1262"/>
      <c r="M76" s="1262"/>
      <c r="N76" s="1262"/>
      <c r="AM76" s="381"/>
      <c r="AN76" s="1260"/>
      <c r="AO76" s="1260"/>
      <c r="AP76" s="1260"/>
      <c r="AQ76" s="1260"/>
      <c r="AR76" s="1260"/>
      <c r="AS76" s="1260"/>
      <c r="AT76" s="1260"/>
      <c r="AU76" s="1260"/>
      <c r="AV76" s="1260"/>
      <c r="AW76" s="1260"/>
      <c r="AX76" s="1260"/>
      <c r="AY76" s="1260"/>
      <c r="AZ76" s="1260"/>
      <c r="BA76" s="1260"/>
      <c r="BB76" s="1260"/>
      <c r="BC76" s="1260"/>
      <c r="BD76" s="1260"/>
      <c r="BE76" s="1260"/>
      <c r="BF76" s="1260"/>
      <c r="BG76" s="1260"/>
      <c r="BH76" s="1260"/>
      <c r="BI76" s="1260"/>
      <c r="BJ76" s="1260"/>
      <c r="BK76" s="1260"/>
      <c r="BL76" s="1260"/>
      <c r="BM76" s="1260"/>
      <c r="BN76" s="1260"/>
      <c r="BO76" s="1260"/>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ht="13" x14ac:dyDescent="0.2">
      <c r="B77" s="372"/>
      <c r="G77" s="1255"/>
      <c r="H77" s="1255"/>
      <c r="I77" s="1255"/>
      <c r="J77" s="1255"/>
      <c r="K77" s="1256"/>
      <c r="L77" s="1256"/>
      <c r="M77" s="1256"/>
      <c r="N77" s="1256"/>
      <c r="AN77" s="1261" t="s">
        <v>576</v>
      </c>
      <c r="AO77" s="1261"/>
      <c r="AP77" s="1261"/>
      <c r="AQ77" s="1261"/>
      <c r="AR77" s="1261"/>
      <c r="AS77" s="1261"/>
      <c r="AT77" s="1261"/>
      <c r="AU77" s="1261"/>
      <c r="AV77" s="1261"/>
      <c r="AW77" s="1261"/>
      <c r="AX77" s="1261"/>
      <c r="AY77" s="1261"/>
      <c r="AZ77" s="1261"/>
      <c r="BA77" s="1261"/>
      <c r="BB77" s="1260" t="s">
        <v>574</v>
      </c>
      <c r="BC77" s="1260"/>
      <c r="BD77" s="1260"/>
      <c r="BE77" s="1260"/>
      <c r="BF77" s="1260"/>
      <c r="BG77" s="1260"/>
      <c r="BH77" s="1260"/>
      <c r="BI77" s="1260"/>
      <c r="BJ77" s="1260"/>
      <c r="BK77" s="1260"/>
      <c r="BL77" s="1260"/>
      <c r="BM77" s="1260"/>
      <c r="BN77" s="1260"/>
      <c r="BO77" s="1260"/>
      <c r="BP77" s="1257">
        <v>0</v>
      </c>
      <c r="BQ77" s="1257"/>
      <c r="BR77" s="1257"/>
      <c r="BS77" s="1257"/>
      <c r="BT77" s="1257"/>
      <c r="BU77" s="1257"/>
      <c r="BV77" s="1257"/>
      <c r="BW77" s="1257"/>
      <c r="BX77" s="1257">
        <v>0</v>
      </c>
      <c r="BY77" s="1257"/>
      <c r="BZ77" s="1257"/>
      <c r="CA77" s="1257"/>
      <c r="CB77" s="1257"/>
      <c r="CC77" s="1257"/>
      <c r="CD77" s="1257"/>
      <c r="CE77" s="1257"/>
      <c r="CF77" s="1257">
        <v>0</v>
      </c>
      <c r="CG77" s="1257"/>
      <c r="CH77" s="1257"/>
      <c r="CI77" s="1257"/>
      <c r="CJ77" s="1257"/>
      <c r="CK77" s="1257"/>
      <c r="CL77" s="1257"/>
      <c r="CM77" s="1257"/>
      <c r="CN77" s="1257">
        <v>0</v>
      </c>
      <c r="CO77" s="1257"/>
      <c r="CP77" s="1257"/>
      <c r="CQ77" s="1257"/>
      <c r="CR77" s="1257"/>
      <c r="CS77" s="1257"/>
      <c r="CT77" s="1257"/>
      <c r="CU77" s="1257"/>
      <c r="CV77" s="1257">
        <v>0</v>
      </c>
      <c r="CW77" s="1257"/>
      <c r="CX77" s="1257"/>
      <c r="CY77" s="1257"/>
      <c r="CZ77" s="1257"/>
      <c r="DA77" s="1257"/>
      <c r="DB77" s="1257"/>
      <c r="DC77" s="1257"/>
    </row>
    <row r="78" spans="2:107" ht="13" x14ac:dyDescent="0.2">
      <c r="B78" s="372"/>
      <c r="G78" s="1255"/>
      <c r="H78" s="1255"/>
      <c r="I78" s="1255"/>
      <c r="J78" s="1255"/>
      <c r="K78" s="1256"/>
      <c r="L78" s="1256"/>
      <c r="M78" s="1256"/>
      <c r="N78" s="1256"/>
      <c r="AN78" s="1261"/>
      <c r="AO78" s="1261"/>
      <c r="AP78" s="1261"/>
      <c r="AQ78" s="1261"/>
      <c r="AR78" s="1261"/>
      <c r="AS78" s="1261"/>
      <c r="AT78" s="1261"/>
      <c r="AU78" s="1261"/>
      <c r="AV78" s="1261"/>
      <c r="AW78" s="1261"/>
      <c r="AX78" s="1261"/>
      <c r="AY78" s="1261"/>
      <c r="AZ78" s="1261"/>
      <c r="BA78" s="1261"/>
      <c r="BB78" s="1260"/>
      <c r="BC78" s="1260"/>
      <c r="BD78" s="1260"/>
      <c r="BE78" s="1260"/>
      <c r="BF78" s="1260"/>
      <c r="BG78" s="1260"/>
      <c r="BH78" s="1260"/>
      <c r="BI78" s="1260"/>
      <c r="BJ78" s="1260"/>
      <c r="BK78" s="1260"/>
      <c r="BL78" s="1260"/>
      <c r="BM78" s="1260"/>
      <c r="BN78" s="1260"/>
      <c r="BO78" s="1260"/>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ht="13" x14ac:dyDescent="0.2">
      <c r="B79" s="372"/>
      <c r="G79" s="1255"/>
      <c r="H79" s="1255"/>
      <c r="I79" s="1258"/>
      <c r="J79" s="1258"/>
      <c r="K79" s="1259"/>
      <c r="L79" s="1259"/>
      <c r="M79" s="1259"/>
      <c r="N79" s="1259"/>
      <c r="AN79" s="1261"/>
      <c r="AO79" s="1261"/>
      <c r="AP79" s="1261"/>
      <c r="AQ79" s="1261"/>
      <c r="AR79" s="1261"/>
      <c r="AS79" s="1261"/>
      <c r="AT79" s="1261"/>
      <c r="AU79" s="1261"/>
      <c r="AV79" s="1261"/>
      <c r="AW79" s="1261"/>
      <c r="AX79" s="1261"/>
      <c r="AY79" s="1261"/>
      <c r="AZ79" s="1261"/>
      <c r="BA79" s="1261"/>
      <c r="BB79" s="1260" t="s">
        <v>578</v>
      </c>
      <c r="BC79" s="1260"/>
      <c r="BD79" s="1260"/>
      <c r="BE79" s="1260"/>
      <c r="BF79" s="1260"/>
      <c r="BG79" s="1260"/>
      <c r="BH79" s="1260"/>
      <c r="BI79" s="1260"/>
      <c r="BJ79" s="1260"/>
      <c r="BK79" s="1260"/>
      <c r="BL79" s="1260"/>
      <c r="BM79" s="1260"/>
      <c r="BN79" s="1260"/>
      <c r="BO79" s="1260"/>
      <c r="BP79" s="1257">
        <v>8.6</v>
      </c>
      <c r="BQ79" s="1257"/>
      <c r="BR79" s="1257"/>
      <c r="BS79" s="1257"/>
      <c r="BT79" s="1257"/>
      <c r="BU79" s="1257"/>
      <c r="BV79" s="1257"/>
      <c r="BW79" s="1257"/>
      <c r="BX79" s="1257">
        <v>8.9</v>
      </c>
      <c r="BY79" s="1257"/>
      <c r="BZ79" s="1257"/>
      <c r="CA79" s="1257"/>
      <c r="CB79" s="1257"/>
      <c r="CC79" s="1257"/>
      <c r="CD79" s="1257"/>
      <c r="CE79" s="1257"/>
      <c r="CF79" s="1257">
        <v>8.9</v>
      </c>
      <c r="CG79" s="1257"/>
      <c r="CH79" s="1257"/>
      <c r="CI79" s="1257"/>
      <c r="CJ79" s="1257"/>
      <c r="CK79" s="1257"/>
      <c r="CL79" s="1257"/>
      <c r="CM79" s="1257"/>
      <c r="CN79" s="1257">
        <v>9.1</v>
      </c>
      <c r="CO79" s="1257"/>
      <c r="CP79" s="1257"/>
      <c r="CQ79" s="1257"/>
      <c r="CR79" s="1257"/>
      <c r="CS79" s="1257"/>
      <c r="CT79" s="1257"/>
      <c r="CU79" s="1257"/>
      <c r="CV79" s="1257">
        <v>9.3000000000000007</v>
      </c>
      <c r="CW79" s="1257"/>
      <c r="CX79" s="1257"/>
      <c r="CY79" s="1257"/>
      <c r="CZ79" s="1257"/>
      <c r="DA79" s="1257"/>
      <c r="DB79" s="1257"/>
      <c r="DC79" s="1257"/>
    </row>
    <row r="80" spans="2:107" ht="13" x14ac:dyDescent="0.2">
      <c r="B80" s="372"/>
      <c r="G80" s="1255"/>
      <c r="H80" s="1255"/>
      <c r="I80" s="1258"/>
      <c r="J80" s="1258"/>
      <c r="K80" s="1259"/>
      <c r="L80" s="1259"/>
      <c r="M80" s="1259"/>
      <c r="N80" s="1259"/>
      <c r="AN80" s="1261"/>
      <c r="AO80" s="1261"/>
      <c r="AP80" s="1261"/>
      <c r="AQ80" s="1261"/>
      <c r="AR80" s="1261"/>
      <c r="AS80" s="1261"/>
      <c r="AT80" s="1261"/>
      <c r="AU80" s="1261"/>
      <c r="AV80" s="1261"/>
      <c r="AW80" s="1261"/>
      <c r="AX80" s="1261"/>
      <c r="AY80" s="1261"/>
      <c r="AZ80" s="1261"/>
      <c r="BA80" s="1261"/>
      <c r="BB80" s="1260"/>
      <c r="BC80" s="1260"/>
      <c r="BD80" s="1260"/>
      <c r="BE80" s="1260"/>
      <c r="BF80" s="1260"/>
      <c r="BG80" s="1260"/>
      <c r="BH80" s="1260"/>
      <c r="BI80" s="1260"/>
      <c r="BJ80" s="1260"/>
      <c r="BK80" s="1260"/>
      <c r="BL80" s="1260"/>
      <c r="BM80" s="1260"/>
      <c r="BN80" s="1260"/>
      <c r="BO80" s="1260"/>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GWXZodGZrBDDBEoIoxfIz8WyFX6Uh5TV+0R+m1iOqtKGp4gwXqajQOF8VWe4tHh3yxlf8+8O15diZU2DKuCK7g==" saltValue="kYze2s9XuqRRccNkLtyuD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0LHlADUeIqxU32v7vE75oYrPAWOk8zCPMMTQrZUT+ba54eQjV8b+7fJqRi5pa3Dp1utKbUHS2GVmf9saRpdm/w==" saltValue="F6Mh9KfAtWnFx5Yz5W8EZ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XWM20mGCa+CHbAxC5E0rHrZcdJfrVsHE1S/JATXxWWvMQzUklNLqsev6+aDJA8NsO3Y/dtxQI0HnGJ5FYisqVA==" saltValue="cUnH8kNxyyH2r5GoAftmj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101324</v>
      </c>
      <c r="E3" s="156"/>
      <c r="F3" s="157">
        <v>190274</v>
      </c>
      <c r="G3" s="158"/>
      <c r="H3" s="159"/>
    </row>
    <row r="4" spans="1:8" x14ac:dyDescent="0.2">
      <c r="A4" s="160"/>
      <c r="B4" s="161"/>
      <c r="C4" s="162"/>
      <c r="D4" s="163">
        <v>37786</v>
      </c>
      <c r="E4" s="164"/>
      <c r="F4" s="165">
        <v>88584</v>
      </c>
      <c r="G4" s="166"/>
      <c r="H4" s="167"/>
    </row>
    <row r="5" spans="1:8" x14ac:dyDescent="0.2">
      <c r="A5" s="148" t="s">
        <v>518</v>
      </c>
      <c r="B5" s="153"/>
      <c r="C5" s="154"/>
      <c r="D5" s="155">
        <v>85835</v>
      </c>
      <c r="E5" s="156"/>
      <c r="F5" s="157">
        <v>200194</v>
      </c>
      <c r="G5" s="158"/>
      <c r="H5" s="159"/>
    </row>
    <row r="6" spans="1:8" x14ac:dyDescent="0.2">
      <c r="A6" s="160"/>
      <c r="B6" s="161"/>
      <c r="C6" s="162"/>
      <c r="D6" s="163">
        <v>21746</v>
      </c>
      <c r="E6" s="164"/>
      <c r="F6" s="165">
        <v>106422</v>
      </c>
      <c r="G6" s="166"/>
      <c r="H6" s="167"/>
    </row>
    <row r="7" spans="1:8" x14ac:dyDescent="0.2">
      <c r="A7" s="148" t="s">
        <v>519</v>
      </c>
      <c r="B7" s="153"/>
      <c r="C7" s="154"/>
      <c r="D7" s="155">
        <v>89082</v>
      </c>
      <c r="E7" s="156"/>
      <c r="F7" s="157">
        <v>196914</v>
      </c>
      <c r="G7" s="158"/>
      <c r="H7" s="159"/>
    </row>
    <row r="8" spans="1:8" x14ac:dyDescent="0.2">
      <c r="A8" s="160"/>
      <c r="B8" s="161"/>
      <c r="C8" s="162"/>
      <c r="D8" s="163">
        <v>25504</v>
      </c>
      <c r="E8" s="164"/>
      <c r="F8" s="165">
        <v>98966</v>
      </c>
      <c r="G8" s="166"/>
      <c r="H8" s="167"/>
    </row>
    <row r="9" spans="1:8" x14ac:dyDescent="0.2">
      <c r="A9" s="148" t="s">
        <v>520</v>
      </c>
      <c r="B9" s="153"/>
      <c r="C9" s="154"/>
      <c r="D9" s="155">
        <v>48419</v>
      </c>
      <c r="E9" s="156"/>
      <c r="F9" s="157">
        <v>204757</v>
      </c>
      <c r="G9" s="158"/>
      <c r="H9" s="159"/>
    </row>
    <row r="10" spans="1:8" x14ac:dyDescent="0.2">
      <c r="A10" s="160"/>
      <c r="B10" s="161"/>
      <c r="C10" s="162"/>
      <c r="D10" s="163">
        <v>17511</v>
      </c>
      <c r="E10" s="164"/>
      <c r="F10" s="165">
        <v>106071</v>
      </c>
      <c r="G10" s="166"/>
      <c r="H10" s="167"/>
    </row>
    <row r="11" spans="1:8" x14ac:dyDescent="0.2">
      <c r="A11" s="148" t="s">
        <v>521</v>
      </c>
      <c r="B11" s="153"/>
      <c r="C11" s="154"/>
      <c r="D11" s="155">
        <v>70364</v>
      </c>
      <c r="E11" s="156"/>
      <c r="F11" s="157">
        <v>194971</v>
      </c>
      <c r="G11" s="158"/>
      <c r="H11" s="159"/>
    </row>
    <row r="12" spans="1:8" x14ac:dyDescent="0.2">
      <c r="A12" s="160"/>
      <c r="B12" s="161"/>
      <c r="C12" s="168"/>
      <c r="D12" s="163">
        <v>40810</v>
      </c>
      <c r="E12" s="164"/>
      <c r="F12" s="165">
        <v>105966</v>
      </c>
      <c r="G12" s="166"/>
      <c r="H12" s="167"/>
    </row>
    <row r="13" spans="1:8" x14ac:dyDescent="0.2">
      <c r="A13" s="148"/>
      <c r="B13" s="153"/>
      <c r="C13" s="169"/>
      <c r="D13" s="170">
        <v>79005</v>
      </c>
      <c r="E13" s="171"/>
      <c r="F13" s="172">
        <v>197422</v>
      </c>
      <c r="G13" s="173"/>
      <c r="H13" s="159"/>
    </row>
    <row r="14" spans="1:8" x14ac:dyDescent="0.2">
      <c r="A14" s="160"/>
      <c r="B14" s="161"/>
      <c r="C14" s="162"/>
      <c r="D14" s="163">
        <v>28671</v>
      </c>
      <c r="E14" s="164"/>
      <c r="F14" s="165">
        <v>101202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6.75</v>
      </c>
      <c r="C19" s="174">
        <f>ROUND(VALUE(SUBSTITUTE(実質収支比率等に係る経年分析!G$48,"▲","-")),2)</f>
        <v>7.13</v>
      </c>
      <c r="D19" s="174">
        <f>ROUND(VALUE(SUBSTITUTE(実質収支比率等に係る経年分析!H$48,"▲","-")),2)</f>
        <v>11.67</v>
      </c>
      <c r="E19" s="174">
        <f>ROUND(VALUE(SUBSTITUTE(実質収支比率等に係る経年分析!I$48,"▲","-")),2)</f>
        <v>7.56</v>
      </c>
      <c r="F19" s="174">
        <f>ROUND(VALUE(SUBSTITUTE(実質収支比率等に係る経年分析!J$48,"▲","-")),2)</f>
        <v>3.85</v>
      </c>
    </row>
    <row r="20" spans="1:11" x14ac:dyDescent="0.2">
      <c r="A20" s="174" t="s">
        <v>53</v>
      </c>
      <c r="B20" s="174">
        <f>ROUND(VALUE(SUBSTITUTE(実質収支比率等に係る経年分析!F$47,"▲","-")),2)</f>
        <v>34.979999999999997</v>
      </c>
      <c r="C20" s="174">
        <f>ROUND(VALUE(SUBSTITUTE(実質収支比率等に係る経年分析!G$47,"▲","-")),2)</f>
        <v>33.04</v>
      </c>
      <c r="D20" s="174">
        <f>ROUND(VALUE(SUBSTITUTE(実質収支比率等に係る経年分析!H$47,"▲","-")),2)</f>
        <v>34.200000000000003</v>
      </c>
      <c r="E20" s="174">
        <f>ROUND(VALUE(SUBSTITUTE(実質収支比率等に係る経年分析!I$47,"▲","-")),2)</f>
        <v>41.15</v>
      </c>
      <c r="F20" s="174">
        <f>ROUND(VALUE(SUBSTITUTE(実質収支比率等に係る経年分析!J$47,"▲","-")),2)</f>
        <v>45</v>
      </c>
    </row>
    <row r="21" spans="1:11" x14ac:dyDescent="0.2">
      <c r="A21" s="174" t="s">
        <v>54</v>
      </c>
      <c r="B21" s="174">
        <f>IF(ISNUMBER(VALUE(SUBSTITUTE(実質収支比率等に係る経年分析!F$49,"▲","-"))),ROUND(VALUE(SUBSTITUTE(実質収支比率等に係る経年分析!F$49,"▲","-")),2),NA())</f>
        <v>-3.54</v>
      </c>
      <c r="C21" s="174">
        <f>IF(ISNUMBER(VALUE(SUBSTITUTE(実質収支比率等に係る経年分析!G$49,"▲","-"))),ROUND(VALUE(SUBSTITUTE(実質収支比率等に係る経年分析!G$49,"▲","-")),2),NA())</f>
        <v>-2.13</v>
      </c>
      <c r="D21" s="174">
        <f>IF(ISNUMBER(VALUE(SUBSTITUTE(実質収支比率等に係る経年分析!H$49,"▲","-"))),ROUND(VALUE(SUBSTITUTE(実質収支比率等に係る経年分析!H$49,"▲","-")),2),NA())</f>
        <v>5.07</v>
      </c>
      <c r="E21" s="174">
        <f>IF(ISNUMBER(VALUE(SUBSTITUTE(実質収支比率等に係る経年分析!I$49,"▲","-"))),ROUND(VALUE(SUBSTITUTE(実質収支比率等に係る経年分析!I$49,"▲","-")),2),NA())</f>
        <v>-5.93</v>
      </c>
      <c r="F21" s="174">
        <f>IF(ISNUMBER(VALUE(SUBSTITUTE(実質収支比率等に係る経年分析!J$49,"▲","-"))),ROUND(VALUE(SUBSTITUTE(実質収支比率等に係る経年分析!J$49,"▲","-")),2),NA())</f>
        <v>-3.65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0.28999999999999998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0.28000000000000003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2">
      <c r="A33" s="175" t="str">
        <f>IF(連結実質赤字比率に係る赤字・黒字の構成分析!C$37="",NA(),連結実質赤字比率に係る赤字・黒字の構成分析!C$37)</f>
        <v>下水道特別会計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0.97</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6.74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7.12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11.67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7.56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3.84</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4.25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4.12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4.28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4.25</v>
      </c>
    </row>
    <row r="36" spans="1:16" x14ac:dyDescent="0.2">
      <c r="A36" s="175" t="str">
        <f>IF(連結実質赤字比率に係る赤字・黒字の構成分析!C$34="",NA(),連結実質赤字比率に係る赤字・黒字の構成分析!C$34)</f>
        <v>国民健康保険特別会計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5.37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4.43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8.19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407</v>
      </c>
      <c r="E42" s="176"/>
      <c r="F42" s="176"/>
      <c r="G42" s="176">
        <f>'実質公債費比率（分子）の構造'!L$52</f>
        <v>422</v>
      </c>
      <c r="H42" s="176"/>
      <c r="I42" s="176"/>
      <c r="J42" s="176">
        <f>'実質公債費比率（分子）の構造'!M$52</f>
        <v>445</v>
      </c>
      <c r="K42" s="176"/>
      <c r="L42" s="176"/>
      <c r="M42" s="176">
        <f>'実質公債費比率（分子）の構造'!N$52</f>
        <v>418</v>
      </c>
      <c r="N42" s="176"/>
      <c r="O42" s="176"/>
      <c r="P42" s="176">
        <f>'実質公債費比率（分子）の構造'!O$52</f>
        <v>413</v>
      </c>
    </row>
    <row r="43" spans="1:16" x14ac:dyDescent="0.2">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50</v>
      </c>
      <c r="C45" s="176"/>
      <c r="D45" s="176"/>
      <c r="E45" s="176">
        <f>'実質公債費比率（分子）の構造'!L$49</f>
        <v>55</v>
      </c>
      <c r="F45" s="176"/>
      <c r="G45" s="176"/>
      <c r="H45" s="176">
        <f>'実質公債費比率（分子）の構造'!M$49</f>
        <v>53</v>
      </c>
      <c r="I45" s="176"/>
      <c r="J45" s="176"/>
      <c r="K45" s="176">
        <f>'実質公債費比率（分子）の構造'!N$49</f>
        <v>62</v>
      </c>
      <c r="L45" s="176"/>
      <c r="M45" s="176"/>
      <c r="N45" s="176">
        <f>'実質公債費比率（分子）の構造'!O$49</f>
        <v>63</v>
      </c>
      <c r="O45" s="176"/>
      <c r="P45" s="176"/>
    </row>
    <row r="46" spans="1:16" x14ac:dyDescent="0.2">
      <c r="A46" s="176" t="s">
        <v>64</v>
      </c>
      <c r="B46" s="176">
        <f>'実質公債費比率（分子）の構造'!K$48</f>
        <v>64</v>
      </c>
      <c r="C46" s="176"/>
      <c r="D46" s="176"/>
      <c r="E46" s="176">
        <f>'実質公債費比率（分子）の構造'!L$48</f>
        <v>80</v>
      </c>
      <c r="F46" s="176"/>
      <c r="G46" s="176"/>
      <c r="H46" s="176">
        <f>'実質公債費比率（分子）の構造'!M$48</f>
        <v>81</v>
      </c>
      <c r="I46" s="176"/>
      <c r="J46" s="176"/>
      <c r="K46" s="176">
        <f>'実質公債費比率（分子）の構造'!N$48</f>
        <v>82</v>
      </c>
      <c r="L46" s="176"/>
      <c r="M46" s="176"/>
      <c r="N46" s="176">
        <f>'実質公債費比率（分子）の構造'!O$48</f>
        <v>86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522</v>
      </c>
      <c r="C49" s="176"/>
      <c r="D49" s="176"/>
      <c r="E49" s="176">
        <f>'実質公債費比率（分子）の構造'!L$45</f>
        <v>536</v>
      </c>
      <c r="F49" s="176"/>
      <c r="G49" s="176"/>
      <c r="H49" s="176">
        <f>'実質公債費比率（分子）の構造'!M$45</f>
        <v>562</v>
      </c>
      <c r="I49" s="176"/>
      <c r="J49" s="176"/>
      <c r="K49" s="176">
        <f>'実質公債費比率（分子）の構造'!N$45</f>
        <v>574</v>
      </c>
      <c r="L49" s="176"/>
      <c r="M49" s="176"/>
      <c r="N49" s="176">
        <f>'実質公債費比率（分子）の構造'!O$45</f>
        <v>518</v>
      </c>
      <c r="O49" s="176"/>
      <c r="P49" s="176"/>
    </row>
    <row r="50" spans="1:16" x14ac:dyDescent="0.2">
      <c r="A50" s="176" t="s">
        <v>67</v>
      </c>
      <c r="B50" s="176" t="e">
        <f>NA()</f>
        <v>#N/A</v>
      </c>
      <c r="C50" s="176">
        <f>IF(ISNUMBER('実質公債費比率（分子）の構造'!K$53),'実質公債費比率（分子）の構造'!K$53,NA())</f>
        <v>229</v>
      </c>
      <c r="D50" s="176" t="e">
        <f>NA()</f>
        <v>#N/A</v>
      </c>
      <c r="E50" s="176" t="e">
        <f>NA()</f>
        <v>#N/A</v>
      </c>
      <c r="F50" s="176">
        <f>IF(ISNUMBER('実質公債費比率（分子）の構造'!L$53),'実質公債費比率（分子）の構造'!L$53,NA())</f>
        <v>249</v>
      </c>
      <c r="G50" s="176" t="e">
        <f>NA()</f>
        <v>#N/A</v>
      </c>
      <c r="H50" s="176" t="e">
        <f>NA()</f>
        <v>#N/A</v>
      </c>
      <c r="I50" s="176">
        <f>IF(ISNUMBER('実質公債費比率（分子）の構造'!M$53),'実質公債費比率（分子）の構造'!M$53,NA())</f>
        <v>251</v>
      </c>
      <c r="J50" s="176" t="e">
        <f>NA()</f>
        <v>#N/A</v>
      </c>
      <c r="K50" s="176" t="e">
        <f>NA()</f>
        <v>#N/A</v>
      </c>
      <c r="L50" s="176">
        <f>IF(ISNUMBER('実質公債費比率（分子）の構造'!N$53),'実質公債費比率（分子）の構造'!N$53,NA())</f>
        <v>300</v>
      </c>
      <c r="M50" s="176" t="e">
        <f>NA()</f>
        <v>#N/A</v>
      </c>
      <c r="N50" s="176" t="e">
        <f>NA()</f>
        <v>#N/A</v>
      </c>
      <c r="O50" s="176">
        <f>IF(ISNUMBER('実質公債費比率（分子）の構造'!O$53),'実質公債費比率（分子）の構造'!O$53,NA())</f>
        <v>254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4459</v>
      </c>
      <c r="E56" s="175"/>
      <c r="F56" s="175"/>
      <c r="G56" s="175">
        <f>'将来負担比率（分子）の構造'!J$52</f>
        <v>4393</v>
      </c>
      <c r="H56" s="175"/>
      <c r="I56" s="175"/>
      <c r="J56" s="175">
        <f>'将来負担比率（分子）の構造'!K$52</f>
        <v>4183</v>
      </c>
      <c r="K56" s="175"/>
      <c r="L56" s="175"/>
      <c r="M56" s="175">
        <f>'将来負担比率（分子）の構造'!L$52</f>
        <v>3942</v>
      </c>
      <c r="N56" s="175"/>
      <c r="O56" s="175"/>
      <c r="P56" s="175">
        <f>'将来負担比率（分子）の構造'!M$52</f>
        <v>3762</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2225</v>
      </c>
      <c r="E58" s="175"/>
      <c r="F58" s="175"/>
      <c r="G58" s="175">
        <f>'将来負担比率（分子）の構造'!J$50</f>
        <v>2310</v>
      </c>
      <c r="H58" s="175"/>
      <c r="I58" s="175"/>
      <c r="J58" s="175">
        <f>'将来負担比率（分子）の構造'!K$50</f>
        <v>2542</v>
      </c>
      <c r="K58" s="175"/>
      <c r="L58" s="175"/>
      <c r="M58" s="175">
        <f>'将来負担比率（分子）の構造'!L$50</f>
        <v>2773</v>
      </c>
      <c r="N58" s="175"/>
      <c r="O58" s="175"/>
      <c r="P58" s="175">
        <f>'将来負担比率（分子）の構造'!M$50</f>
        <v>2941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952</v>
      </c>
      <c r="C62" s="175"/>
      <c r="D62" s="175"/>
      <c r="E62" s="175">
        <f>'将来負担比率（分子）の構造'!J$45</f>
        <v>918</v>
      </c>
      <c r="F62" s="175"/>
      <c r="G62" s="175"/>
      <c r="H62" s="175">
        <f>'将来負担比率（分子）の構造'!K$45</f>
        <v>887</v>
      </c>
      <c r="I62" s="175"/>
      <c r="J62" s="175"/>
      <c r="K62" s="175">
        <f>'将来負担比率（分子）の構造'!L$45</f>
        <v>939</v>
      </c>
      <c r="L62" s="175"/>
      <c r="M62" s="175"/>
      <c r="N62" s="175">
        <f>'将来負担比率（分子）の構造'!M$45</f>
        <v>894</v>
      </c>
      <c r="O62" s="175"/>
      <c r="P62" s="175"/>
    </row>
    <row r="63" spans="1:16" x14ac:dyDescent="0.2">
      <c r="A63" s="175" t="s">
        <v>34</v>
      </c>
      <c r="B63" s="175">
        <f>'将来負担比率（分子）の構造'!I$44</f>
        <v>586</v>
      </c>
      <c r="C63" s="175"/>
      <c r="D63" s="175"/>
      <c r="E63" s="175">
        <f>'将来負担比率（分子）の構造'!J$44</f>
        <v>568</v>
      </c>
      <c r="F63" s="175"/>
      <c r="G63" s="175"/>
      <c r="H63" s="175">
        <f>'将来負担比率（分子）の構造'!K$44</f>
        <v>526</v>
      </c>
      <c r="I63" s="175"/>
      <c r="J63" s="175"/>
      <c r="K63" s="175">
        <f>'将来負担比率（分子）の構造'!L$44</f>
        <v>488</v>
      </c>
      <c r="L63" s="175"/>
      <c r="M63" s="175"/>
      <c r="N63" s="175">
        <f>'将来負担比率（分子）の構造'!M$44</f>
        <v>428</v>
      </c>
      <c r="O63" s="175"/>
      <c r="P63" s="175"/>
    </row>
    <row r="64" spans="1:16" x14ac:dyDescent="0.2">
      <c r="A64" s="175" t="s">
        <v>33</v>
      </c>
      <c r="B64" s="175">
        <f>'将来負担比率（分子）の構造'!I$43</f>
        <v>702</v>
      </c>
      <c r="C64" s="175"/>
      <c r="D64" s="175"/>
      <c r="E64" s="175">
        <f>'将来負担比率（分子）の構造'!J$43</f>
        <v>709</v>
      </c>
      <c r="F64" s="175"/>
      <c r="G64" s="175"/>
      <c r="H64" s="175">
        <f>'将来負担比率（分子）の構造'!K$43</f>
        <v>657</v>
      </c>
      <c r="I64" s="175"/>
      <c r="J64" s="175"/>
      <c r="K64" s="175">
        <f>'将来負担比率（分子）の構造'!L$43</f>
        <v>685</v>
      </c>
      <c r="L64" s="175"/>
      <c r="M64" s="175"/>
      <c r="N64" s="175">
        <f>'将来負担比率（分子）の構造'!M$43</f>
        <v>694</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4593</v>
      </c>
      <c r="C66" s="175"/>
      <c r="D66" s="175"/>
      <c r="E66" s="175">
        <f>'将来負担比率（分子）の構造'!J$41</f>
        <v>4416</v>
      </c>
      <c r="F66" s="175"/>
      <c r="G66" s="175"/>
      <c r="H66" s="175">
        <f>'将来負担比率（分子）の構造'!K$41</f>
        <v>4209</v>
      </c>
      <c r="I66" s="175"/>
      <c r="J66" s="175"/>
      <c r="K66" s="175">
        <f>'将来負担比率（分子）の構造'!L$41</f>
        <v>3747</v>
      </c>
      <c r="L66" s="175"/>
      <c r="M66" s="175"/>
      <c r="N66" s="175">
        <f>'将来負担比率（分子）の構造'!M$41</f>
        <v>3466</v>
      </c>
      <c r="O66" s="175"/>
      <c r="P66" s="175"/>
    </row>
    <row r="67" spans="1:16" x14ac:dyDescent="0.2">
      <c r="A67" s="175" t="s">
        <v>71</v>
      </c>
      <c r="B67" s="175" t="e">
        <f>NA()</f>
        <v>#N/A</v>
      </c>
      <c r="C67" s="175">
        <f>IF(ISNUMBER('将来負担比率（分子）の構造'!I$53), IF('将来負担比率（分子）の構造'!I$53 &lt; 0, 0, '将来負担比率（分子）の構造'!I$53), NA())</f>
        <v>149</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1240</v>
      </c>
      <c r="C72" s="179">
        <f>基金残高に係る経年分析!G55</f>
        <v>1440</v>
      </c>
      <c r="D72" s="179">
        <f>基金残高に係る経年分析!H55</f>
        <v>1581</v>
      </c>
    </row>
    <row r="73" spans="1:16" x14ac:dyDescent="0.2">
      <c r="A73" s="178" t="s">
        <v>74</v>
      </c>
      <c r="B73" s="179">
        <f>基金残高に係る経年分析!F56</f>
        <v>304</v>
      </c>
      <c r="C73" s="179">
        <f>基金残高に係る経年分析!G56</f>
        <v>354</v>
      </c>
      <c r="D73" s="179">
        <f>基金残高に係る経年分析!H56</f>
        <v>354</v>
      </c>
    </row>
    <row r="74" spans="1:16" x14ac:dyDescent="0.2">
      <c r="A74" s="178" t="s">
        <v>75</v>
      </c>
      <c r="B74" s="179">
        <f>基金残高に係る経年分析!F57</f>
        <v>640</v>
      </c>
      <c r="C74" s="179">
        <f>基金残高に係る経年分析!G57</f>
        <v>621</v>
      </c>
      <c r="D74" s="179">
        <f>基金残高に係る経年分析!H57</f>
        <v>646</v>
      </c>
    </row>
  </sheetData>
  <sheetProtection algorithmName="SHA-512" hashValue="4XvBkefs4B1+4ahxYfo88nHZ1BSefU3mIEEAL/Z8tJucBmVQpxyWzoKJDrtTJBxyUzDSwP8lDTGCrujTs1rfNQ==" saltValue="JRoXsQ0jRX2pVw4QyKd0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826334</v>
      </c>
      <c r="S5" s="649"/>
      <c r="T5" s="649"/>
      <c r="U5" s="649"/>
      <c r="V5" s="649"/>
      <c r="W5" s="649"/>
      <c r="X5" s="649"/>
      <c r="Y5" s="650"/>
      <c r="Z5" s="651">
        <v>15.2</v>
      </c>
      <c r="AA5" s="651"/>
      <c r="AB5" s="651"/>
      <c r="AC5" s="651"/>
      <c r="AD5" s="652">
        <v>826334</v>
      </c>
      <c r="AE5" s="652"/>
      <c r="AF5" s="652"/>
      <c r="AG5" s="652"/>
      <c r="AH5" s="652"/>
      <c r="AI5" s="652"/>
      <c r="AJ5" s="652"/>
      <c r="AK5" s="652"/>
      <c r="AL5" s="653">
        <v>23.3</v>
      </c>
      <c r="AM5" s="654"/>
      <c r="AN5" s="654"/>
      <c r="AO5" s="655"/>
      <c r="AP5" s="645" t="s">
        <v>216</v>
      </c>
      <c r="AQ5" s="646"/>
      <c r="AR5" s="646"/>
      <c r="AS5" s="646"/>
      <c r="AT5" s="646"/>
      <c r="AU5" s="646"/>
      <c r="AV5" s="646"/>
      <c r="AW5" s="646"/>
      <c r="AX5" s="646"/>
      <c r="AY5" s="646"/>
      <c r="AZ5" s="646"/>
      <c r="BA5" s="646"/>
      <c r="BB5" s="646"/>
      <c r="BC5" s="646"/>
      <c r="BD5" s="646"/>
      <c r="BE5" s="646"/>
      <c r="BF5" s="647"/>
      <c r="BG5" s="659">
        <v>826334</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60899</v>
      </c>
      <c r="S6" s="660"/>
      <c r="T6" s="660"/>
      <c r="U6" s="660"/>
      <c r="V6" s="660"/>
      <c r="W6" s="660"/>
      <c r="X6" s="660"/>
      <c r="Y6" s="661"/>
      <c r="Z6" s="662">
        <v>1.1000000000000001</v>
      </c>
      <c r="AA6" s="662"/>
      <c r="AB6" s="662"/>
      <c r="AC6" s="662"/>
      <c r="AD6" s="663">
        <v>60899</v>
      </c>
      <c r="AE6" s="663"/>
      <c r="AF6" s="663"/>
      <c r="AG6" s="663"/>
      <c r="AH6" s="663"/>
      <c r="AI6" s="663"/>
      <c r="AJ6" s="663"/>
      <c r="AK6" s="663"/>
      <c r="AL6" s="664">
        <v>1.7</v>
      </c>
      <c r="AM6" s="665"/>
      <c r="AN6" s="665"/>
      <c r="AO6" s="666"/>
      <c r="AP6" s="656" t="s">
        <v>221</v>
      </c>
      <c r="AQ6" s="657"/>
      <c r="AR6" s="657"/>
      <c r="AS6" s="657"/>
      <c r="AT6" s="657"/>
      <c r="AU6" s="657"/>
      <c r="AV6" s="657"/>
      <c r="AW6" s="657"/>
      <c r="AX6" s="657"/>
      <c r="AY6" s="657"/>
      <c r="AZ6" s="657"/>
      <c r="BA6" s="657"/>
      <c r="BB6" s="657"/>
      <c r="BC6" s="657"/>
      <c r="BD6" s="657"/>
      <c r="BE6" s="657"/>
      <c r="BF6" s="658"/>
      <c r="BG6" s="659">
        <v>826334</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63025</v>
      </c>
      <c r="CS6" s="660"/>
      <c r="CT6" s="660"/>
      <c r="CU6" s="660"/>
      <c r="CV6" s="660"/>
      <c r="CW6" s="660"/>
      <c r="CX6" s="660"/>
      <c r="CY6" s="661"/>
      <c r="CZ6" s="653">
        <v>1.2</v>
      </c>
      <c r="DA6" s="654"/>
      <c r="DB6" s="654"/>
      <c r="DC6" s="670"/>
      <c r="DD6" s="668" t="s">
        <v>122</v>
      </c>
      <c r="DE6" s="660"/>
      <c r="DF6" s="660"/>
      <c r="DG6" s="660"/>
      <c r="DH6" s="660"/>
      <c r="DI6" s="660"/>
      <c r="DJ6" s="660"/>
      <c r="DK6" s="660"/>
      <c r="DL6" s="660"/>
      <c r="DM6" s="660"/>
      <c r="DN6" s="660"/>
      <c r="DO6" s="660"/>
      <c r="DP6" s="661"/>
      <c r="DQ6" s="668">
        <v>63025</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315</v>
      </c>
      <c r="S7" s="660"/>
      <c r="T7" s="660"/>
      <c r="U7" s="660"/>
      <c r="V7" s="660"/>
      <c r="W7" s="660"/>
      <c r="X7" s="660"/>
      <c r="Y7" s="661"/>
      <c r="Z7" s="662">
        <v>0</v>
      </c>
      <c r="AA7" s="662"/>
      <c r="AB7" s="662"/>
      <c r="AC7" s="662"/>
      <c r="AD7" s="663">
        <v>315</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374936</v>
      </c>
      <c r="BH7" s="660"/>
      <c r="BI7" s="660"/>
      <c r="BJ7" s="660"/>
      <c r="BK7" s="660"/>
      <c r="BL7" s="660"/>
      <c r="BM7" s="660"/>
      <c r="BN7" s="661"/>
      <c r="BO7" s="662">
        <v>45.4</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789567</v>
      </c>
      <c r="CS7" s="660"/>
      <c r="CT7" s="660"/>
      <c r="CU7" s="660"/>
      <c r="CV7" s="660"/>
      <c r="CW7" s="660"/>
      <c r="CX7" s="660"/>
      <c r="CY7" s="661"/>
      <c r="CZ7" s="662">
        <v>15.1</v>
      </c>
      <c r="DA7" s="662"/>
      <c r="DB7" s="662"/>
      <c r="DC7" s="662"/>
      <c r="DD7" s="668" t="s">
        <v>122</v>
      </c>
      <c r="DE7" s="660"/>
      <c r="DF7" s="660"/>
      <c r="DG7" s="660"/>
      <c r="DH7" s="660"/>
      <c r="DI7" s="660"/>
      <c r="DJ7" s="660"/>
      <c r="DK7" s="660"/>
      <c r="DL7" s="660"/>
      <c r="DM7" s="660"/>
      <c r="DN7" s="660"/>
      <c r="DO7" s="660"/>
      <c r="DP7" s="661"/>
      <c r="DQ7" s="668">
        <v>680678</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6370</v>
      </c>
      <c r="S8" s="660"/>
      <c r="T8" s="660"/>
      <c r="U8" s="660"/>
      <c r="V8" s="660"/>
      <c r="W8" s="660"/>
      <c r="X8" s="660"/>
      <c r="Y8" s="661"/>
      <c r="Z8" s="662">
        <v>0.1</v>
      </c>
      <c r="AA8" s="662"/>
      <c r="AB8" s="662"/>
      <c r="AC8" s="662"/>
      <c r="AD8" s="663">
        <v>6370</v>
      </c>
      <c r="AE8" s="663"/>
      <c r="AF8" s="663"/>
      <c r="AG8" s="663"/>
      <c r="AH8" s="663"/>
      <c r="AI8" s="663"/>
      <c r="AJ8" s="663"/>
      <c r="AK8" s="663"/>
      <c r="AL8" s="664">
        <v>0.2</v>
      </c>
      <c r="AM8" s="665"/>
      <c r="AN8" s="665"/>
      <c r="AO8" s="666"/>
      <c r="AP8" s="656" t="s">
        <v>227</v>
      </c>
      <c r="AQ8" s="657"/>
      <c r="AR8" s="657"/>
      <c r="AS8" s="657"/>
      <c r="AT8" s="657"/>
      <c r="AU8" s="657"/>
      <c r="AV8" s="657"/>
      <c r="AW8" s="657"/>
      <c r="AX8" s="657"/>
      <c r="AY8" s="657"/>
      <c r="AZ8" s="657"/>
      <c r="BA8" s="657"/>
      <c r="BB8" s="657"/>
      <c r="BC8" s="657"/>
      <c r="BD8" s="657"/>
      <c r="BE8" s="657"/>
      <c r="BF8" s="658"/>
      <c r="BG8" s="659">
        <v>13358</v>
      </c>
      <c r="BH8" s="660"/>
      <c r="BI8" s="660"/>
      <c r="BJ8" s="660"/>
      <c r="BK8" s="660"/>
      <c r="BL8" s="660"/>
      <c r="BM8" s="660"/>
      <c r="BN8" s="661"/>
      <c r="BO8" s="662">
        <v>1.6</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1735969</v>
      </c>
      <c r="CS8" s="660"/>
      <c r="CT8" s="660"/>
      <c r="CU8" s="660"/>
      <c r="CV8" s="660"/>
      <c r="CW8" s="660"/>
      <c r="CX8" s="660"/>
      <c r="CY8" s="661"/>
      <c r="CZ8" s="662">
        <v>33.299999999999997</v>
      </c>
      <c r="DA8" s="662"/>
      <c r="DB8" s="662"/>
      <c r="DC8" s="662"/>
      <c r="DD8" s="668">
        <v>4458</v>
      </c>
      <c r="DE8" s="660"/>
      <c r="DF8" s="660"/>
      <c r="DG8" s="660"/>
      <c r="DH8" s="660"/>
      <c r="DI8" s="660"/>
      <c r="DJ8" s="660"/>
      <c r="DK8" s="660"/>
      <c r="DL8" s="660"/>
      <c r="DM8" s="660"/>
      <c r="DN8" s="660"/>
      <c r="DO8" s="660"/>
      <c r="DP8" s="661"/>
      <c r="DQ8" s="668">
        <v>1106675</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7015</v>
      </c>
      <c r="S9" s="660"/>
      <c r="T9" s="660"/>
      <c r="U9" s="660"/>
      <c r="V9" s="660"/>
      <c r="W9" s="660"/>
      <c r="X9" s="660"/>
      <c r="Y9" s="661"/>
      <c r="Z9" s="662">
        <v>0.1</v>
      </c>
      <c r="AA9" s="662"/>
      <c r="AB9" s="662"/>
      <c r="AC9" s="662"/>
      <c r="AD9" s="663">
        <v>7015</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315183</v>
      </c>
      <c r="BH9" s="660"/>
      <c r="BI9" s="660"/>
      <c r="BJ9" s="660"/>
      <c r="BK9" s="660"/>
      <c r="BL9" s="660"/>
      <c r="BM9" s="660"/>
      <c r="BN9" s="661"/>
      <c r="BO9" s="662">
        <v>38.1</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558513</v>
      </c>
      <c r="CS9" s="660"/>
      <c r="CT9" s="660"/>
      <c r="CU9" s="660"/>
      <c r="CV9" s="660"/>
      <c r="CW9" s="660"/>
      <c r="CX9" s="660"/>
      <c r="CY9" s="661"/>
      <c r="CZ9" s="662">
        <v>10.7</v>
      </c>
      <c r="DA9" s="662"/>
      <c r="DB9" s="662"/>
      <c r="DC9" s="662"/>
      <c r="DD9" s="668" t="s">
        <v>122</v>
      </c>
      <c r="DE9" s="660"/>
      <c r="DF9" s="660"/>
      <c r="DG9" s="660"/>
      <c r="DH9" s="660"/>
      <c r="DI9" s="660"/>
      <c r="DJ9" s="660"/>
      <c r="DK9" s="660"/>
      <c r="DL9" s="660"/>
      <c r="DM9" s="660"/>
      <c r="DN9" s="660"/>
      <c r="DO9" s="660"/>
      <c r="DP9" s="661"/>
      <c r="DQ9" s="668">
        <v>525746</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20215</v>
      </c>
      <c r="BH10" s="660"/>
      <c r="BI10" s="660"/>
      <c r="BJ10" s="660"/>
      <c r="BK10" s="660"/>
      <c r="BL10" s="660"/>
      <c r="BM10" s="660"/>
      <c r="BN10" s="661"/>
      <c r="BO10" s="662">
        <v>2.4</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197247</v>
      </c>
      <c r="S11" s="660"/>
      <c r="T11" s="660"/>
      <c r="U11" s="660"/>
      <c r="V11" s="660"/>
      <c r="W11" s="660"/>
      <c r="X11" s="660"/>
      <c r="Y11" s="661"/>
      <c r="Z11" s="664">
        <v>3.6</v>
      </c>
      <c r="AA11" s="665"/>
      <c r="AB11" s="665"/>
      <c r="AC11" s="671"/>
      <c r="AD11" s="668">
        <v>197247</v>
      </c>
      <c r="AE11" s="660"/>
      <c r="AF11" s="660"/>
      <c r="AG11" s="660"/>
      <c r="AH11" s="660"/>
      <c r="AI11" s="660"/>
      <c r="AJ11" s="660"/>
      <c r="AK11" s="661"/>
      <c r="AL11" s="664">
        <v>5.6</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26180</v>
      </c>
      <c r="BH11" s="660"/>
      <c r="BI11" s="660"/>
      <c r="BJ11" s="660"/>
      <c r="BK11" s="660"/>
      <c r="BL11" s="660"/>
      <c r="BM11" s="660"/>
      <c r="BN11" s="661"/>
      <c r="BO11" s="662">
        <v>3.2</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309914</v>
      </c>
      <c r="CS11" s="660"/>
      <c r="CT11" s="660"/>
      <c r="CU11" s="660"/>
      <c r="CV11" s="660"/>
      <c r="CW11" s="660"/>
      <c r="CX11" s="660"/>
      <c r="CY11" s="661"/>
      <c r="CZ11" s="662">
        <v>5.9</v>
      </c>
      <c r="DA11" s="662"/>
      <c r="DB11" s="662"/>
      <c r="DC11" s="662"/>
      <c r="DD11" s="668">
        <v>106244</v>
      </c>
      <c r="DE11" s="660"/>
      <c r="DF11" s="660"/>
      <c r="DG11" s="660"/>
      <c r="DH11" s="660"/>
      <c r="DI11" s="660"/>
      <c r="DJ11" s="660"/>
      <c r="DK11" s="660"/>
      <c r="DL11" s="660"/>
      <c r="DM11" s="660"/>
      <c r="DN11" s="660"/>
      <c r="DO11" s="660"/>
      <c r="DP11" s="661"/>
      <c r="DQ11" s="668">
        <v>178080</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355868</v>
      </c>
      <c r="BH12" s="660"/>
      <c r="BI12" s="660"/>
      <c r="BJ12" s="660"/>
      <c r="BK12" s="660"/>
      <c r="BL12" s="660"/>
      <c r="BM12" s="660"/>
      <c r="BN12" s="661"/>
      <c r="BO12" s="662">
        <v>43.1</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100438</v>
      </c>
      <c r="CS12" s="660"/>
      <c r="CT12" s="660"/>
      <c r="CU12" s="660"/>
      <c r="CV12" s="660"/>
      <c r="CW12" s="660"/>
      <c r="CX12" s="660"/>
      <c r="CY12" s="661"/>
      <c r="CZ12" s="662">
        <v>1.9</v>
      </c>
      <c r="DA12" s="662"/>
      <c r="DB12" s="662"/>
      <c r="DC12" s="662"/>
      <c r="DD12" s="668">
        <v>128</v>
      </c>
      <c r="DE12" s="660"/>
      <c r="DF12" s="660"/>
      <c r="DG12" s="660"/>
      <c r="DH12" s="660"/>
      <c r="DI12" s="660"/>
      <c r="DJ12" s="660"/>
      <c r="DK12" s="660"/>
      <c r="DL12" s="660"/>
      <c r="DM12" s="660"/>
      <c r="DN12" s="660"/>
      <c r="DO12" s="660"/>
      <c r="DP12" s="661"/>
      <c r="DQ12" s="668">
        <v>99204</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354553</v>
      </c>
      <c r="BH13" s="660"/>
      <c r="BI13" s="660"/>
      <c r="BJ13" s="660"/>
      <c r="BK13" s="660"/>
      <c r="BL13" s="660"/>
      <c r="BM13" s="660"/>
      <c r="BN13" s="661"/>
      <c r="BO13" s="662">
        <v>42.9</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436729</v>
      </c>
      <c r="CS13" s="660"/>
      <c r="CT13" s="660"/>
      <c r="CU13" s="660"/>
      <c r="CV13" s="660"/>
      <c r="CW13" s="660"/>
      <c r="CX13" s="660"/>
      <c r="CY13" s="661"/>
      <c r="CZ13" s="662">
        <v>8.4</v>
      </c>
      <c r="DA13" s="662"/>
      <c r="DB13" s="662"/>
      <c r="DC13" s="662"/>
      <c r="DD13" s="668">
        <v>231063</v>
      </c>
      <c r="DE13" s="660"/>
      <c r="DF13" s="660"/>
      <c r="DG13" s="660"/>
      <c r="DH13" s="660"/>
      <c r="DI13" s="660"/>
      <c r="DJ13" s="660"/>
      <c r="DK13" s="660"/>
      <c r="DL13" s="660"/>
      <c r="DM13" s="660"/>
      <c r="DN13" s="660"/>
      <c r="DO13" s="660"/>
      <c r="DP13" s="661"/>
      <c r="DQ13" s="668">
        <v>303363</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471</v>
      </c>
      <c r="S14" s="660"/>
      <c r="T14" s="660"/>
      <c r="U14" s="660"/>
      <c r="V14" s="660"/>
      <c r="W14" s="660"/>
      <c r="X14" s="660"/>
      <c r="Y14" s="661"/>
      <c r="Z14" s="662">
        <v>0</v>
      </c>
      <c r="AA14" s="662"/>
      <c r="AB14" s="662"/>
      <c r="AC14" s="662"/>
      <c r="AD14" s="663">
        <v>471</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38997</v>
      </c>
      <c r="BH14" s="660"/>
      <c r="BI14" s="660"/>
      <c r="BJ14" s="660"/>
      <c r="BK14" s="660"/>
      <c r="BL14" s="660"/>
      <c r="BM14" s="660"/>
      <c r="BN14" s="661"/>
      <c r="BO14" s="662">
        <v>4.7</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314926</v>
      </c>
      <c r="CS14" s="660"/>
      <c r="CT14" s="660"/>
      <c r="CU14" s="660"/>
      <c r="CV14" s="660"/>
      <c r="CW14" s="660"/>
      <c r="CX14" s="660"/>
      <c r="CY14" s="661"/>
      <c r="CZ14" s="662">
        <v>6</v>
      </c>
      <c r="DA14" s="662"/>
      <c r="DB14" s="662"/>
      <c r="DC14" s="662"/>
      <c r="DD14" s="668">
        <v>182715</v>
      </c>
      <c r="DE14" s="660"/>
      <c r="DF14" s="660"/>
      <c r="DG14" s="660"/>
      <c r="DH14" s="660"/>
      <c r="DI14" s="660"/>
      <c r="DJ14" s="660"/>
      <c r="DK14" s="660"/>
      <c r="DL14" s="660"/>
      <c r="DM14" s="660"/>
      <c r="DN14" s="660"/>
      <c r="DO14" s="660"/>
      <c r="DP14" s="661"/>
      <c r="DQ14" s="668">
        <v>233179</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56533</v>
      </c>
      <c r="BH15" s="660"/>
      <c r="BI15" s="660"/>
      <c r="BJ15" s="660"/>
      <c r="BK15" s="660"/>
      <c r="BL15" s="660"/>
      <c r="BM15" s="660"/>
      <c r="BN15" s="661"/>
      <c r="BO15" s="662">
        <v>6.8</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378797</v>
      </c>
      <c r="CS15" s="660"/>
      <c r="CT15" s="660"/>
      <c r="CU15" s="660"/>
      <c r="CV15" s="660"/>
      <c r="CW15" s="660"/>
      <c r="CX15" s="660"/>
      <c r="CY15" s="661"/>
      <c r="CZ15" s="662">
        <v>7.3</v>
      </c>
      <c r="DA15" s="662"/>
      <c r="DB15" s="662"/>
      <c r="DC15" s="662"/>
      <c r="DD15" s="668">
        <v>33940</v>
      </c>
      <c r="DE15" s="660"/>
      <c r="DF15" s="660"/>
      <c r="DG15" s="660"/>
      <c r="DH15" s="660"/>
      <c r="DI15" s="660"/>
      <c r="DJ15" s="660"/>
      <c r="DK15" s="660"/>
      <c r="DL15" s="660"/>
      <c r="DM15" s="660"/>
      <c r="DN15" s="660"/>
      <c r="DO15" s="660"/>
      <c r="DP15" s="661"/>
      <c r="DQ15" s="668">
        <v>347344</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7679</v>
      </c>
      <c r="S16" s="660"/>
      <c r="T16" s="660"/>
      <c r="U16" s="660"/>
      <c r="V16" s="660"/>
      <c r="W16" s="660"/>
      <c r="X16" s="660"/>
      <c r="Y16" s="661"/>
      <c r="Z16" s="662">
        <v>0.1</v>
      </c>
      <c r="AA16" s="662"/>
      <c r="AB16" s="662"/>
      <c r="AC16" s="662"/>
      <c r="AD16" s="663">
        <v>7679</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13597</v>
      </c>
      <c r="CS16" s="660"/>
      <c r="CT16" s="660"/>
      <c r="CU16" s="660"/>
      <c r="CV16" s="660"/>
      <c r="CW16" s="660"/>
      <c r="CX16" s="660"/>
      <c r="CY16" s="661"/>
      <c r="CZ16" s="662">
        <v>0.3</v>
      </c>
      <c r="DA16" s="662"/>
      <c r="DB16" s="662"/>
      <c r="DC16" s="662"/>
      <c r="DD16" s="668" t="s">
        <v>122</v>
      </c>
      <c r="DE16" s="660"/>
      <c r="DF16" s="660"/>
      <c r="DG16" s="660"/>
      <c r="DH16" s="660"/>
      <c r="DI16" s="660"/>
      <c r="DJ16" s="660"/>
      <c r="DK16" s="660"/>
      <c r="DL16" s="660"/>
      <c r="DM16" s="660"/>
      <c r="DN16" s="660"/>
      <c r="DO16" s="660"/>
      <c r="DP16" s="661"/>
      <c r="DQ16" s="668">
        <v>12140</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19341</v>
      </c>
      <c r="S17" s="660"/>
      <c r="T17" s="660"/>
      <c r="U17" s="660"/>
      <c r="V17" s="660"/>
      <c r="W17" s="660"/>
      <c r="X17" s="660"/>
      <c r="Y17" s="661"/>
      <c r="Z17" s="662">
        <v>0.4</v>
      </c>
      <c r="AA17" s="662"/>
      <c r="AB17" s="662"/>
      <c r="AC17" s="662"/>
      <c r="AD17" s="663">
        <v>19341</v>
      </c>
      <c r="AE17" s="663"/>
      <c r="AF17" s="663"/>
      <c r="AG17" s="663"/>
      <c r="AH17" s="663"/>
      <c r="AI17" s="663"/>
      <c r="AJ17" s="663"/>
      <c r="AK17" s="663"/>
      <c r="AL17" s="664">
        <v>0.5</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517579</v>
      </c>
      <c r="CS17" s="660"/>
      <c r="CT17" s="660"/>
      <c r="CU17" s="660"/>
      <c r="CV17" s="660"/>
      <c r="CW17" s="660"/>
      <c r="CX17" s="660"/>
      <c r="CY17" s="661"/>
      <c r="CZ17" s="662">
        <v>9.9</v>
      </c>
      <c r="DA17" s="662"/>
      <c r="DB17" s="662"/>
      <c r="DC17" s="662"/>
      <c r="DD17" s="668" t="s">
        <v>122</v>
      </c>
      <c r="DE17" s="660"/>
      <c r="DF17" s="660"/>
      <c r="DG17" s="660"/>
      <c r="DH17" s="660"/>
      <c r="DI17" s="660"/>
      <c r="DJ17" s="660"/>
      <c r="DK17" s="660"/>
      <c r="DL17" s="660"/>
      <c r="DM17" s="660"/>
      <c r="DN17" s="660"/>
      <c r="DO17" s="660"/>
      <c r="DP17" s="661"/>
      <c r="DQ17" s="668">
        <v>512765</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4582</v>
      </c>
      <c r="S18" s="660"/>
      <c r="T18" s="660"/>
      <c r="U18" s="660"/>
      <c r="V18" s="660"/>
      <c r="W18" s="660"/>
      <c r="X18" s="660"/>
      <c r="Y18" s="661"/>
      <c r="Z18" s="662">
        <v>0.1</v>
      </c>
      <c r="AA18" s="662"/>
      <c r="AB18" s="662"/>
      <c r="AC18" s="662"/>
      <c r="AD18" s="663">
        <v>4582</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4514</v>
      </c>
      <c r="S19" s="660"/>
      <c r="T19" s="660"/>
      <c r="U19" s="660"/>
      <c r="V19" s="660"/>
      <c r="W19" s="660"/>
      <c r="X19" s="660"/>
      <c r="Y19" s="661"/>
      <c r="Z19" s="662">
        <v>0.1</v>
      </c>
      <c r="AA19" s="662"/>
      <c r="AB19" s="662"/>
      <c r="AC19" s="662"/>
      <c r="AD19" s="663">
        <v>4514</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68</v>
      </c>
      <c r="S20" s="660"/>
      <c r="T20" s="660"/>
      <c r="U20" s="660"/>
      <c r="V20" s="660"/>
      <c r="W20" s="660"/>
      <c r="X20" s="660"/>
      <c r="Y20" s="661"/>
      <c r="Z20" s="662">
        <v>0</v>
      </c>
      <c r="AA20" s="662"/>
      <c r="AB20" s="662"/>
      <c r="AC20" s="662"/>
      <c r="AD20" s="663">
        <v>68</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5219054</v>
      </c>
      <c r="CS20" s="660"/>
      <c r="CT20" s="660"/>
      <c r="CU20" s="660"/>
      <c r="CV20" s="660"/>
      <c r="CW20" s="660"/>
      <c r="CX20" s="660"/>
      <c r="CY20" s="661"/>
      <c r="CZ20" s="662">
        <v>100</v>
      </c>
      <c r="DA20" s="662"/>
      <c r="DB20" s="662"/>
      <c r="DC20" s="662"/>
      <c r="DD20" s="668">
        <v>558548</v>
      </c>
      <c r="DE20" s="660"/>
      <c r="DF20" s="660"/>
      <c r="DG20" s="660"/>
      <c r="DH20" s="660"/>
      <c r="DI20" s="660"/>
      <c r="DJ20" s="660"/>
      <c r="DK20" s="660"/>
      <c r="DL20" s="660"/>
      <c r="DM20" s="660"/>
      <c r="DN20" s="660"/>
      <c r="DO20" s="660"/>
      <c r="DP20" s="661"/>
      <c r="DQ20" s="668">
        <v>4062199</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2571545</v>
      </c>
      <c r="S21" s="660"/>
      <c r="T21" s="660"/>
      <c r="U21" s="660"/>
      <c r="V21" s="660"/>
      <c r="W21" s="660"/>
      <c r="X21" s="660"/>
      <c r="Y21" s="661"/>
      <c r="Z21" s="662">
        <v>47.4</v>
      </c>
      <c r="AA21" s="662"/>
      <c r="AB21" s="662"/>
      <c r="AC21" s="662"/>
      <c r="AD21" s="663">
        <v>2375628</v>
      </c>
      <c r="AE21" s="663"/>
      <c r="AF21" s="663"/>
      <c r="AG21" s="663"/>
      <c r="AH21" s="663"/>
      <c r="AI21" s="663"/>
      <c r="AJ21" s="663"/>
      <c r="AK21" s="663"/>
      <c r="AL21" s="664">
        <v>66.8</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2375628</v>
      </c>
      <c r="S22" s="660"/>
      <c r="T22" s="660"/>
      <c r="U22" s="660"/>
      <c r="V22" s="660"/>
      <c r="W22" s="660"/>
      <c r="X22" s="660"/>
      <c r="Y22" s="661"/>
      <c r="Z22" s="662">
        <v>43.8</v>
      </c>
      <c r="AA22" s="662"/>
      <c r="AB22" s="662"/>
      <c r="AC22" s="662"/>
      <c r="AD22" s="663">
        <v>2375628</v>
      </c>
      <c r="AE22" s="663"/>
      <c r="AF22" s="663"/>
      <c r="AG22" s="663"/>
      <c r="AH22" s="663"/>
      <c r="AI22" s="663"/>
      <c r="AJ22" s="663"/>
      <c r="AK22" s="663"/>
      <c r="AL22" s="664">
        <v>66.8</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195917</v>
      </c>
      <c r="S23" s="660"/>
      <c r="T23" s="660"/>
      <c r="U23" s="660"/>
      <c r="V23" s="660"/>
      <c r="W23" s="660"/>
      <c r="X23" s="660"/>
      <c r="Y23" s="661"/>
      <c r="Z23" s="662">
        <v>3.6</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2177058</v>
      </c>
      <c r="CS24" s="649"/>
      <c r="CT24" s="649"/>
      <c r="CU24" s="649"/>
      <c r="CV24" s="649"/>
      <c r="CW24" s="649"/>
      <c r="CX24" s="649"/>
      <c r="CY24" s="650"/>
      <c r="CZ24" s="653">
        <v>41.7</v>
      </c>
      <c r="DA24" s="654"/>
      <c r="DB24" s="654"/>
      <c r="DC24" s="670"/>
      <c r="DD24" s="694">
        <v>1737176</v>
      </c>
      <c r="DE24" s="649"/>
      <c r="DF24" s="649"/>
      <c r="DG24" s="649"/>
      <c r="DH24" s="649"/>
      <c r="DI24" s="649"/>
      <c r="DJ24" s="649"/>
      <c r="DK24" s="650"/>
      <c r="DL24" s="694">
        <v>1640285</v>
      </c>
      <c r="DM24" s="649"/>
      <c r="DN24" s="649"/>
      <c r="DO24" s="649"/>
      <c r="DP24" s="649"/>
      <c r="DQ24" s="649"/>
      <c r="DR24" s="649"/>
      <c r="DS24" s="649"/>
      <c r="DT24" s="649"/>
      <c r="DU24" s="649"/>
      <c r="DV24" s="650"/>
      <c r="DW24" s="653">
        <v>45.9</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3701798</v>
      </c>
      <c r="S25" s="660"/>
      <c r="T25" s="660"/>
      <c r="U25" s="660"/>
      <c r="V25" s="660"/>
      <c r="W25" s="660"/>
      <c r="X25" s="660"/>
      <c r="Y25" s="661"/>
      <c r="Z25" s="662">
        <v>68.3</v>
      </c>
      <c r="AA25" s="662"/>
      <c r="AB25" s="662"/>
      <c r="AC25" s="662"/>
      <c r="AD25" s="663">
        <v>3505881</v>
      </c>
      <c r="AE25" s="663"/>
      <c r="AF25" s="663"/>
      <c r="AG25" s="663"/>
      <c r="AH25" s="663"/>
      <c r="AI25" s="663"/>
      <c r="AJ25" s="663"/>
      <c r="AK25" s="663"/>
      <c r="AL25" s="664">
        <v>98.7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1209253</v>
      </c>
      <c r="CS25" s="691"/>
      <c r="CT25" s="691"/>
      <c r="CU25" s="691"/>
      <c r="CV25" s="691"/>
      <c r="CW25" s="691"/>
      <c r="CX25" s="691"/>
      <c r="CY25" s="692"/>
      <c r="CZ25" s="664">
        <v>23.2</v>
      </c>
      <c r="DA25" s="689"/>
      <c r="DB25" s="689"/>
      <c r="DC25" s="693"/>
      <c r="DD25" s="668">
        <v>1041915</v>
      </c>
      <c r="DE25" s="691"/>
      <c r="DF25" s="691"/>
      <c r="DG25" s="691"/>
      <c r="DH25" s="691"/>
      <c r="DI25" s="691"/>
      <c r="DJ25" s="691"/>
      <c r="DK25" s="692"/>
      <c r="DL25" s="668">
        <v>957174</v>
      </c>
      <c r="DM25" s="691"/>
      <c r="DN25" s="691"/>
      <c r="DO25" s="691"/>
      <c r="DP25" s="691"/>
      <c r="DQ25" s="691"/>
      <c r="DR25" s="691"/>
      <c r="DS25" s="691"/>
      <c r="DT25" s="691"/>
      <c r="DU25" s="691"/>
      <c r="DV25" s="692"/>
      <c r="DW25" s="664">
        <v>26.8</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616</v>
      </c>
      <c r="S26" s="660"/>
      <c r="T26" s="660"/>
      <c r="U26" s="660"/>
      <c r="V26" s="660"/>
      <c r="W26" s="660"/>
      <c r="X26" s="660"/>
      <c r="Y26" s="661"/>
      <c r="Z26" s="662">
        <v>0</v>
      </c>
      <c r="AA26" s="662"/>
      <c r="AB26" s="662"/>
      <c r="AC26" s="662"/>
      <c r="AD26" s="663">
        <v>616</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613084</v>
      </c>
      <c r="CS26" s="660"/>
      <c r="CT26" s="660"/>
      <c r="CU26" s="660"/>
      <c r="CV26" s="660"/>
      <c r="CW26" s="660"/>
      <c r="CX26" s="660"/>
      <c r="CY26" s="661"/>
      <c r="CZ26" s="664">
        <v>11.7</v>
      </c>
      <c r="DA26" s="689"/>
      <c r="DB26" s="689"/>
      <c r="DC26" s="693"/>
      <c r="DD26" s="668">
        <v>539477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70107</v>
      </c>
      <c r="S27" s="660"/>
      <c r="T27" s="660"/>
      <c r="U27" s="660"/>
      <c r="V27" s="660"/>
      <c r="W27" s="660"/>
      <c r="X27" s="660"/>
      <c r="Y27" s="661"/>
      <c r="Z27" s="662">
        <v>1.3</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826334</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450226</v>
      </c>
      <c r="CS27" s="691"/>
      <c r="CT27" s="691"/>
      <c r="CU27" s="691"/>
      <c r="CV27" s="691"/>
      <c r="CW27" s="691"/>
      <c r="CX27" s="691"/>
      <c r="CY27" s="692"/>
      <c r="CZ27" s="664">
        <v>8.6</v>
      </c>
      <c r="DA27" s="689"/>
      <c r="DB27" s="689"/>
      <c r="DC27" s="693"/>
      <c r="DD27" s="668">
        <v>182496</v>
      </c>
      <c r="DE27" s="691"/>
      <c r="DF27" s="691"/>
      <c r="DG27" s="691"/>
      <c r="DH27" s="691"/>
      <c r="DI27" s="691"/>
      <c r="DJ27" s="691"/>
      <c r="DK27" s="692"/>
      <c r="DL27" s="668">
        <v>170346</v>
      </c>
      <c r="DM27" s="691"/>
      <c r="DN27" s="691"/>
      <c r="DO27" s="691"/>
      <c r="DP27" s="691"/>
      <c r="DQ27" s="691"/>
      <c r="DR27" s="691"/>
      <c r="DS27" s="691"/>
      <c r="DT27" s="691"/>
      <c r="DU27" s="691"/>
      <c r="DV27" s="692"/>
      <c r="DW27" s="664">
        <v>4.8</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24317</v>
      </c>
      <c r="S28" s="660"/>
      <c r="T28" s="660"/>
      <c r="U28" s="660"/>
      <c r="V28" s="660"/>
      <c r="W28" s="660"/>
      <c r="X28" s="660"/>
      <c r="Y28" s="661"/>
      <c r="Z28" s="662">
        <v>0.4</v>
      </c>
      <c r="AA28" s="662"/>
      <c r="AB28" s="662"/>
      <c r="AC28" s="662"/>
      <c r="AD28" s="663">
        <v>16058</v>
      </c>
      <c r="AE28" s="663"/>
      <c r="AF28" s="663"/>
      <c r="AG28" s="663"/>
      <c r="AH28" s="663"/>
      <c r="AI28" s="663"/>
      <c r="AJ28" s="663"/>
      <c r="AK28" s="663"/>
      <c r="AL28" s="664">
        <v>0.5</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517579</v>
      </c>
      <c r="CS28" s="660"/>
      <c r="CT28" s="660"/>
      <c r="CU28" s="660"/>
      <c r="CV28" s="660"/>
      <c r="CW28" s="660"/>
      <c r="CX28" s="660"/>
      <c r="CY28" s="661"/>
      <c r="CZ28" s="664">
        <v>9.9</v>
      </c>
      <c r="DA28" s="689"/>
      <c r="DB28" s="689"/>
      <c r="DC28" s="693"/>
      <c r="DD28" s="668">
        <v>512765</v>
      </c>
      <c r="DE28" s="660"/>
      <c r="DF28" s="660"/>
      <c r="DG28" s="660"/>
      <c r="DH28" s="660"/>
      <c r="DI28" s="660"/>
      <c r="DJ28" s="660"/>
      <c r="DK28" s="661"/>
      <c r="DL28" s="668">
        <v>512765</v>
      </c>
      <c r="DM28" s="660"/>
      <c r="DN28" s="660"/>
      <c r="DO28" s="660"/>
      <c r="DP28" s="660"/>
      <c r="DQ28" s="660"/>
      <c r="DR28" s="660"/>
      <c r="DS28" s="660"/>
      <c r="DT28" s="660"/>
      <c r="DU28" s="660"/>
      <c r="DV28" s="661"/>
      <c r="DW28" s="664">
        <v>14.4</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4251</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517579</v>
      </c>
      <c r="CS29" s="691"/>
      <c r="CT29" s="691"/>
      <c r="CU29" s="691"/>
      <c r="CV29" s="691"/>
      <c r="CW29" s="691"/>
      <c r="CX29" s="691"/>
      <c r="CY29" s="692"/>
      <c r="CZ29" s="664">
        <v>9.9</v>
      </c>
      <c r="DA29" s="689"/>
      <c r="DB29" s="689"/>
      <c r="DC29" s="693"/>
      <c r="DD29" s="668">
        <v>512765</v>
      </c>
      <c r="DE29" s="691"/>
      <c r="DF29" s="691"/>
      <c r="DG29" s="691"/>
      <c r="DH29" s="691"/>
      <c r="DI29" s="691"/>
      <c r="DJ29" s="691"/>
      <c r="DK29" s="692"/>
      <c r="DL29" s="668">
        <v>512765</v>
      </c>
      <c r="DM29" s="691"/>
      <c r="DN29" s="691"/>
      <c r="DO29" s="691"/>
      <c r="DP29" s="691"/>
      <c r="DQ29" s="691"/>
      <c r="DR29" s="691"/>
      <c r="DS29" s="691"/>
      <c r="DT29" s="691"/>
      <c r="DU29" s="691"/>
      <c r="DV29" s="692"/>
      <c r="DW29" s="664">
        <v>14.4</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565642</v>
      </c>
      <c r="S30" s="660"/>
      <c r="T30" s="660"/>
      <c r="U30" s="660"/>
      <c r="V30" s="660"/>
      <c r="W30" s="660"/>
      <c r="X30" s="660"/>
      <c r="Y30" s="661"/>
      <c r="Z30" s="662">
        <v>10.4</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507327</v>
      </c>
      <c r="CS30" s="660"/>
      <c r="CT30" s="660"/>
      <c r="CU30" s="660"/>
      <c r="CV30" s="660"/>
      <c r="CW30" s="660"/>
      <c r="CX30" s="660"/>
      <c r="CY30" s="661"/>
      <c r="CZ30" s="664">
        <v>9.6999999999999993</v>
      </c>
      <c r="DA30" s="689"/>
      <c r="DB30" s="689"/>
      <c r="DC30" s="693"/>
      <c r="DD30" s="668">
        <v>502513</v>
      </c>
      <c r="DE30" s="660"/>
      <c r="DF30" s="660"/>
      <c r="DG30" s="660"/>
      <c r="DH30" s="660"/>
      <c r="DI30" s="660"/>
      <c r="DJ30" s="660"/>
      <c r="DK30" s="661"/>
      <c r="DL30" s="668">
        <v>502513</v>
      </c>
      <c r="DM30" s="660"/>
      <c r="DN30" s="660"/>
      <c r="DO30" s="660"/>
      <c r="DP30" s="660"/>
      <c r="DQ30" s="660"/>
      <c r="DR30" s="660"/>
      <c r="DS30" s="660"/>
      <c r="DT30" s="660"/>
      <c r="DU30" s="660"/>
      <c r="DV30" s="661"/>
      <c r="DW30" s="664">
        <v>14.1</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99.2</v>
      </c>
      <c r="BH31" s="703"/>
      <c r="BI31" s="703"/>
      <c r="BJ31" s="703"/>
      <c r="BK31" s="703"/>
      <c r="BL31" s="703"/>
      <c r="BM31" s="654">
        <v>97.1</v>
      </c>
      <c r="BN31" s="703"/>
      <c r="BO31" s="703"/>
      <c r="BP31" s="703"/>
      <c r="BQ31" s="704"/>
      <c r="BR31" s="715">
        <v>99.2</v>
      </c>
      <c r="BS31" s="703"/>
      <c r="BT31" s="703"/>
      <c r="BU31" s="703"/>
      <c r="BV31" s="703"/>
      <c r="BW31" s="703"/>
      <c r="BX31" s="654">
        <v>97</v>
      </c>
      <c r="BY31" s="703"/>
      <c r="BZ31" s="703"/>
      <c r="CA31" s="703"/>
      <c r="CB31" s="704"/>
      <c r="CD31" s="697"/>
      <c r="CE31" s="698"/>
      <c r="CF31" s="656" t="s">
        <v>300</v>
      </c>
      <c r="CG31" s="657"/>
      <c r="CH31" s="657"/>
      <c r="CI31" s="657"/>
      <c r="CJ31" s="657"/>
      <c r="CK31" s="657"/>
      <c r="CL31" s="657"/>
      <c r="CM31" s="657"/>
      <c r="CN31" s="657"/>
      <c r="CO31" s="657"/>
      <c r="CP31" s="657"/>
      <c r="CQ31" s="658"/>
      <c r="CR31" s="659">
        <v>10252</v>
      </c>
      <c r="CS31" s="691"/>
      <c r="CT31" s="691"/>
      <c r="CU31" s="691"/>
      <c r="CV31" s="691"/>
      <c r="CW31" s="691"/>
      <c r="CX31" s="691"/>
      <c r="CY31" s="692"/>
      <c r="CZ31" s="664">
        <v>0.2</v>
      </c>
      <c r="DA31" s="689"/>
      <c r="DB31" s="689"/>
      <c r="DC31" s="693"/>
      <c r="DD31" s="668">
        <v>10252</v>
      </c>
      <c r="DE31" s="691"/>
      <c r="DF31" s="691"/>
      <c r="DG31" s="691"/>
      <c r="DH31" s="691"/>
      <c r="DI31" s="691"/>
      <c r="DJ31" s="691"/>
      <c r="DK31" s="692"/>
      <c r="DL31" s="668">
        <v>10252</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296765</v>
      </c>
      <c r="S32" s="660"/>
      <c r="T32" s="660"/>
      <c r="U32" s="660"/>
      <c r="V32" s="660"/>
      <c r="W32" s="660"/>
      <c r="X32" s="660"/>
      <c r="Y32" s="661"/>
      <c r="Z32" s="662">
        <v>5.5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99.4</v>
      </c>
      <c r="BH32" s="691"/>
      <c r="BI32" s="691"/>
      <c r="BJ32" s="691"/>
      <c r="BK32" s="691"/>
      <c r="BL32" s="691"/>
      <c r="BM32" s="665">
        <v>98</v>
      </c>
      <c r="BN32" s="691"/>
      <c r="BO32" s="691"/>
      <c r="BP32" s="691"/>
      <c r="BQ32" s="714"/>
      <c r="BR32" s="716">
        <v>99.4</v>
      </c>
      <c r="BS32" s="691"/>
      <c r="BT32" s="691"/>
      <c r="BU32" s="691"/>
      <c r="BV32" s="691"/>
      <c r="BW32" s="691"/>
      <c r="BX32" s="665">
        <v>97.9</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5257</v>
      </c>
      <c r="S33" s="660"/>
      <c r="T33" s="660"/>
      <c r="U33" s="660"/>
      <c r="V33" s="660"/>
      <c r="W33" s="660"/>
      <c r="X33" s="660"/>
      <c r="Y33" s="661"/>
      <c r="Z33" s="662">
        <v>0.1</v>
      </c>
      <c r="AA33" s="662"/>
      <c r="AB33" s="662"/>
      <c r="AC33" s="662"/>
      <c r="AD33" s="663">
        <v>1741</v>
      </c>
      <c r="AE33" s="663"/>
      <c r="AF33" s="663"/>
      <c r="AG33" s="663"/>
      <c r="AH33" s="663"/>
      <c r="AI33" s="663"/>
      <c r="AJ33" s="663"/>
      <c r="AK33" s="663"/>
      <c r="AL33" s="664">
        <v>0</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v>
      </c>
      <c r="BH33" s="718"/>
      <c r="BI33" s="718"/>
      <c r="BJ33" s="718"/>
      <c r="BK33" s="718"/>
      <c r="BL33" s="718"/>
      <c r="BM33" s="719">
        <v>96</v>
      </c>
      <c r="BN33" s="718"/>
      <c r="BO33" s="718"/>
      <c r="BP33" s="718"/>
      <c r="BQ33" s="720"/>
      <c r="BR33" s="717">
        <v>99</v>
      </c>
      <c r="BS33" s="718"/>
      <c r="BT33" s="718"/>
      <c r="BU33" s="718"/>
      <c r="BV33" s="718"/>
      <c r="BW33" s="718"/>
      <c r="BX33" s="719">
        <v>95.9</v>
      </c>
      <c r="BY33" s="718"/>
      <c r="BZ33" s="718"/>
      <c r="CA33" s="718"/>
      <c r="CB33" s="720"/>
      <c r="CD33" s="656" t="s">
        <v>307</v>
      </c>
      <c r="CE33" s="657"/>
      <c r="CF33" s="657"/>
      <c r="CG33" s="657"/>
      <c r="CH33" s="657"/>
      <c r="CI33" s="657"/>
      <c r="CJ33" s="657"/>
      <c r="CK33" s="657"/>
      <c r="CL33" s="657"/>
      <c r="CM33" s="657"/>
      <c r="CN33" s="657"/>
      <c r="CO33" s="657"/>
      <c r="CP33" s="657"/>
      <c r="CQ33" s="658"/>
      <c r="CR33" s="659">
        <v>2469851</v>
      </c>
      <c r="CS33" s="691"/>
      <c r="CT33" s="691"/>
      <c r="CU33" s="691"/>
      <c r="CV33" s="691"/>
      <c r="CW33" s="691"/>
      <c r="CX33" s="691"/>
      <c r="CY33" s="692"/>
      <c r="CZ33" s="664">
        <v>47.3</v>
      </c>
      <c r="DA33" s="689"/>
      <c r="DB33" s="689"/>
      <c r="DC33" s="693"/>
      <c r="DD33" s="668">
        <v>1929293</v>
      </c>
      <c r="DE33" s="691"/>
      <c r="DF33" s="691"/>
      <c r="DG33" s="691"/>
      <c r="DH33" s="691"/>
      <c r="DI33" s="691"/>
      <c r="DJ33" s="691"/>
      <c r="DK33" s="692"/>
      <c r="DL33" s="668">
        <v>1531238</v>
      </c>
      <c r="DM33" s="691"/>
      <c r="DN33" s="691"/>
      <c r="DO33" s="691"/>
      <c r="DP33" s="691"/>
      <c r="DQ33" s="691"/>
      <c r="DR33" s="691"/>
      <c r="DS33" s="691"/>
      <c r="DT33" s="691"/>
      <c r="DU33" s="691"/>
      <c r="DV33" s="692"/>
      <c r="DW33" s="664">
        <v>42.9</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160486</v>
      </c>
      <c r="S34" s="660"/>
      <c r="T34" s="660"/>
      <c r="U34" s="660"/>
      <c r="V34" s="660"/>
      <c r="W34" s="660"/>
      <c r="X34" s="660"/>
      <c r="Y34" s="661"/>
      <c r="Z34" s="662">
        <v>3</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873669</v>
      </c>
      <c r="CS34" s="660"/>
      <c r="CT34" s="660"/>
      <c r="CU34" s="660"/>
      <c r="CV34" s="660"/>
      <c r="CW34" s="660"/>
      <c r="CX34" s="660"/>
      <c r="CY34" s="661"/>
      <c r="CZ34" s="664">
        <v>16.7</v>
      </c>
      <c r="DA34" s="689"/>
      <c r="DB34" s="689"/>
      <c r="DC34" s="693"/>
      <c r="DD34" s="668">
        <v>606562</v>
      </c>
      <c r="DE34" s="660"/>
      <c r="DF34" s="660"/>
      <c r="DG34" s="660"/>
      <c r="DH34" s="660"/>
      <c r="DI34" s="660"/>
      <c r="DJ34" s="660"/>
      <c r="DK34" s="661"/>
      <c r="DL34" s="668">
        <v>511216</v>
      </c>
      <c r="DM34" s="660"/>
      <c r="DN34" s="660"/>
      <c r="DO34" s="660"/>
      <c r="DP34" s="660"/>
      <c r="DQ34" s="660"/>
      <c r="DR34" s="660"/>
      <c r="DS34" s="660"/>
      <c r="DT34" s="660"/>
      <c r="DU34" s="660"/>
      <c r="DV34" s="661"/>
      <c r="DW34" s="664">
        <v>14.3</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54826</v>
      </c>
      <c r="S35" s="660"/>
      <c r="T35" s="660"/>
      <c r="U35" s="660"/>
      <c r="V35" s="660"/>
      <c r="W35" s="660"/>
      <c r="X35" s="660"/>
      <c r="Y35" s="661"/>
      <c r="Z35" s="662">
        <v>1</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35805</v>
      </c>
      <c r="CS35" s="691"/>
      <c r="CT35" s="691"/>
      <c r="CU35" s="691"/>
      <c r="CV35" s="691"/>
      <c r="CW35" s="691"/>
      <c r="CX35" s="691"/>
      <c r="CY35" s="692"/>
      <c r="CZ35" s="664">
        <v>0.7</v>
      </c>
      <c r="DA35" s="689"/>
      <c r="DB35" s="689"/>
      <c r="DC35" s="693"/>
      <c r="DD35" s="668">
        <v>32293</v>
      </c>
      <c r="DE35" s="691"/>
      <c r="DF35" s="691"/>
      <c r="DG35" s="691"/>
      <c r="DH35" s="691"/>
      <c r="DI35" s="691"/>
      <c r="DJ35" s="691"/>
      <c r="DK35" s="692"/>
      <c r="DL35" s="668">
        <v>20788</v>
      </c>
      <c r="DM35" s="691"/>
      <c r="DN35" s="691"/>
      <c r="DO35" s="691"/>
      <c r="DP35" s="691"/>
      <c r="DQ35" s="691"/>
      <c r="DR35" s="691"/>
      <c r="DS35" s="691"/>
      <c r="DT35" s="691"/>
      <c r="DU35" s="691"/>
      <c r="DV35" s="692"/>
      <c r="DW35" s="664">
        <v>0.6</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217400</v>
      </c>
      <c r="S36" s="660"/>
      <c r="T36" s="660"/>
      <c r="U36" s="660"/>
      <c r="V36" s="660"/>
      <c r="W36" s="660"/>
      <c r="X36" s="660"/>
      <c r="Y36" s="661"/>
      <c r="Z36" s="662">
        <v>4</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802012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287915</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827433</v>
      </c>
      <c r="CS36" s="660"/>
      <c r="CT36" s="660"/>
      <c r="CU36" s="660"/>
      <c r="CV36" s="660"/>
      <c r="CW36" s="660"/>
      <c r="CX36" s="660"/>
      <c r="CY36" s="661"/>
      <c r="CZ36" s="664">
        <v>15.9</v>
      </c>
      <c r="DA36" s="689"/>
      <c r="DB36" s="689"/>
      <c r="DC36" s="693"/>
      <c r="DD36" s="668">
        <v>638666</v>
      </c>
      <c r="DE36" s="660"/>
      <c r="DF36" s="660"/>
      <c r="DG36" s="660"/>
      <c r="DH36" s="660"/>
      <c r="DI36" s="660"/>
      <c r="DJ36" s="660"/>
      <c r="DK36" s="661"/>
      <c r="DL36" s="668">
        <v>447591</v>
      </c>
      <c r="DM36" s="660"/>
      <c r="DN36" s="660"/>
      <c r="DO36" s="660"/>
      <c r="DP36" s="660"/>
      <c r="DQ36" s="660"/>
      <c r="DR36" s="660"/>
      <c r="DS36" s="660"/>
      <c r="DT36" s="660"/>
      <c r="DU36" s="660"/>
      <c r="DV36" s="661"/>
      <c r="DW36" s="664">
        <v>12.5</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94597</v>
      </c>
      <c r="S37" s="660"/>
      <c r="T37" s="660"/>
      <c r="U37" s="660"/>
      <c r="V37" s="660"/>
      <c r="W37" s="660"/>
      <c r="X37" s="660"/>
      <c r="Y37" s="661"/>
      <c r="Z37" s="662">
        <v>1.7</v>
      </c>
      <c r="AA37" s="662"/>
      <c r="AB37" s="662"/>
      <c r="AC37" s="662"/>
      <c r="AD37" s="663">
        <v>29474</v>
      </c>
      <c r="AE37" s="663"/>
      <c r="AF37" s="663"/>
      <c r="AG37" s="663"/>
      <c r="AH37" s="663"/>
      <c r="AI37" s="663"/>
      <c r="AJ37" s="663"/>
      <c r="AK37" s="663"/>
      <c r="AL37" s="664">
        <v>0.8</v>
      </c>
      <c r="AM37" s="665"/>
      <c r="AN37" s="665"/>
      <c r="AO37" s="666"/>
      <c r="AQ37" s="722" t="s">
        <v>319</v>
      </c>
      <c r="AR37" s="723"/>
      <c r="AS37" s="723"/>
      <c r="AT37" s="723"/>
      <c r="AU37" s="723"/>
      <c r="AV37" s="723"/>
      <c r="AW37" s="723"/>
      <c r="AX37" s="723"/>
      <c r="AY37" s="724"/>
      <c r="AZ37" s="659">
        <v>131330</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270083</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202442</v>
      </c>
      <c r="CS37" s="691"/>
      <c r="CT37" s="691"/>
      <c r="CU37" s="691"/>
      <c r="CV37" s="691"/>
      <c r="CW37" s="691"/>
      <c r="CX37" s="691"/>
      <c r="CY37" s="692"/>
      <c r="CZ37" s="664">
        <v>3.9</v>
      </c>
      <c r="DA37" s="689"/>
      <c r="DB37" s="689"/>
      <c r="DC37" s="693"/>
      <c r="DD37" s="668">
        <v>193259</v>
      </c>
      <c r="DE37" s="691"/>
      <c r="DF37" s="691"/>
      <c r="DG37" s="691"/>
      <c r="DH37" s="691"/>
      <c r="DI37" s="691"/>
      <c r="DJ37" s="691"/>
      <c r="DK37" s="692"/>
      <c r="DL37" s="668">
        <v>190363</v>
      </c>
      <c r="DM37" s="691"/>
      <c r="DN37" s="691"/>
      <c r="DO37" s="691"/>
      <c r="DP37" s="691"/>
      <c r="DQ37" s="691"/>
      <c r="DR37" s="691"/>
      <c r="DS37" s="691"/>
      <c r="DT37" s="691"/>
      <c r="DU37" s="691"/>
      <c r="DV37" s="692"/>
      <c r="DW37" s="664">
        <v>5.3</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226300</v>
      </c>
      <c r="S38" s="660"/>
      <c r="T38" s="660"/>
      <c r="U38" s="660"/>
      <c r="V38" s="660"/>
      <c r="W38" s="660"/>
      <c r="X38" s="660"/>
      <c r="Y38" s="661"/>
      <c r="Z38" s="662">
        <v>4.2</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87879</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1402</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617418</v>
      </c>
      <c r="CS38" s="660"/>
      <c r="CT38" s="660"/>
      <c r="CU38" s="660"/>
      <c r="CV38" s="660"/>
      <c r="CW38" s="660"/>
      <c r="CX38" s="660"/>
      <c r="CY38" s="661"/>
      <c r="CZ38" s="664">
        <v>11.8</v>
      </c>
      <c r="DA38" s="689"/>
      <c r="DB38" s="689"/>
      <c r="DC38" s="693"/>
      <c r="DD38" s="668">
        <v>544997</v>
      </c>
      <c r="DE38" s="660"/>
      <c r="DF38" s="660"/>
      <c r="DG38" s="660"/>
      <c r="DH38" s="660"/>
      <c r="DI38" s="660"/>
      <c r="DJ38" s="660"/>
      <c r="DK38" s="661"/>
      <c r="DL38" s="668">
        <v>507863</v>
      </c>
      <c r="DM38" s="660"/>
      <c r="DN38" s="660"/>
      <c r="DO38" s="660"/>
      <c r="DP38" s="660"/>
      <c r="DQ38" s="660"/>
      <c r="DR38" s="660"/>
      <c r="DS38" s="660"/>
      <c r="DT38" s="660"/>
      <c r="DU38" s="660"/>
      <c r="DV38" s="661"/>
      <c r="DW38" s="664">
        <v>14.2</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53264</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2104</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71746</v>
      </c>
      <c r="CS39" s="691"/>
      <c r="CT39" s="691"/>
      <c r="CU39" s="691"/>
      <c r="CV39" s="691"/>
      <c r="CW39" s="691"/>
      <c r="CX39" s="691"/>
      <c r="CY39" s="692"/>
      <c r="CZ39" s="664">
        <v>1.4</v>
      </c>
      <c r="DA39" s="689"/>
      <c r="DB39" s="689"/>
      <c r="DC39" s="693"/>
      <c r="DD39" s="668">
        <v>62995</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16100</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43780</v>
      </c>
      <c r="CS40" s="660"/>
      <c r="CT40" s="660"/>
      <c r="CU40" s="660"/>
      <c r="CV40" s="660"/>
      <c r="CW40" s="660"/>
      <c r="CX40" s="660"/>
      <c r="CY40" s="661"/>
      <c r="CZ40" s="664">
        <v>0.8</v>
      </c>
      <c r="DA40" s="689"/>
      <c r="DB40" s="689"/>
      <c r="DC40" s="693"/>
      <c r="DD40" s="668">
        <v>43780</v>
      </c>
      <c r="DE40" s="660"/>
      <c r="DF40" s="660"/>
      <c r="DG40" s="660"/>
      <c r="DH40" s="660"/>
      <c r="DI40" s="660"/>
      <c r="DJ40" s="660"/>
      <c r="DK40" s="661"/>
      <c r="DL40" s="668">
        <v>43780</v>
      </c>
      <c r="DM40" s="660"/>
      <c r="DN40" s="660"/>
      <c r="DO40" s="660"/>
      <c r="DP40" s="660"/>
      <c r="DQ40" s="660"/>
      <c r="DR40" s="660"/>
      <c r="DS40" s="660"/>
      <c r="DT40" s="660"/>
      <c r="DU40" s="660"/>
      <c r="DV40" s="661"/>
      <c r="DW40" s="664">
        <v>1.2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5422362</v>
      </c>
      <c r="S41" s="732"/>
      <c r="T41" s="732"/>
      <c r="U41" s="732"/>
      <c r="V41" s="732"/>
      <c r="W41" s="732"/>
      <c r="X41" s="732"/>
      <c r="Y41" s="736"/>
      <c r="Z41" s="737">
        <v>100</v>
      </c>
      <c r="AA41" s="737"/>
      <c r="AB41" s="737"/>
      <c r="AC41" s="737"/>
      <c r="AD41" s="738">
        <v>3553770</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109480</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420059</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366</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572145</v>
      </c>
      <c r="CS42" s="691"/>
      <c r="CT42" s="691"/>
      <c r="CU42" s="691"/>
      <c r="CV42" s="691"/>
      <c r="CW42" s="691"/>
      <c r="CX42" s="691"/>
      <c r="CY42" s="692"/>
      <c r="CZ42" s="664">
        <v>11</v>
      </c>
      <c r="DA42" s="689"/>
      <c r="DB42" s="689"/>
      <c r="DC42" s="693"/>
      <c r="DD42" s="668">
        <v>395730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9308</v>
      </c>
      <c r="CS43" s="691"/>
      <c r="CT43" s="691"/>
      <c r="CU43" s="691"/>
      <c r="CV43" s="691"/>
      <c r="CW43" s="691"/>
      <c r="CX43" s="691"/>
      <c r="CY43" s="692"/>
      <c r="CZ43" s="664">
        <v>0.2</v>
      </c>
      <c r="DA43" s="689"/>
      <c r="DB43" s="689"/>
      <c r="DC43" s="693"/>
      <c r="DD43" s="668">
        <v>9308</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558548</v>
      </c>
      <c r="CS44" s="660"/>
      <c r="CT44" s="660"/>
      <c r="CU44" s="660"/>
      <c r="CV44" s="660"/>
      <c r="CW44" s="660"/>
      <c r="CX44" s="660"/>
      <c r="CY44" s="661"/>
      <c r="CZ44" s="664">
        <v>10.7</v>
      </c>
      <c r="DA44" s="665"/>
      <c r="DB44" s="665"/>
      <c r="DC44" s="671"/>
      <c r="DD44" s="668">
        <v>383590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178681</v>
      </c>
      <c r="CS45" s="691"/>
      <c r="CT45" s="691"/>
      <c r="CU45" s="691"/>
      <c r="CV45" s="691"/>
      <c r="CW45" s="691"/>
      <c r="CX45" s="691"/>
      <c r="CY45" s="692"/>
      <c r="CZ45" s="664">
        <v>3.4</v>
      </c>
      <c r="DA45" s="689"/>
      <c r="DB45" s="689"/>
      <c r="DC45" s="693"/>
      <c r="DD45" s="668">
        <v>128123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323953</v>
      </c>
      <c r="CS46" s="660"/>
      <c r="CT46" s="660"/>
      <c r="CU46" s="660"/>
      <c r="CV46" s="660"/>
      <c r="CW46" s="660"/>
      <c r="CX46" s="660"/>
      <c r="CY46" s="661"/>
      <c r="CZ46" s="664">
        <v>6.2</v>
      </c>
      <c r="DA46" s="665"/>
      <c r="DB46" s="665"/>
      <c r="DC46" s="671"/>
      <c r="DD46" s="668">
        <v>219553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13597</v>
      </c>
      <c r="CS47" s="691"/>
      <c r="CT47" s="691"/>
      <c r="CU47" s="691"/>
      <c r="CV47" s="691"/>
      <c r="CW47" s="691"/>
      <c r="CX47" s="691"/>
      <c r="CY47" s="692"/>
      <c r="CZ47" s="664">
        <v>0.3</v>
      </c>
      <c r="DA47" s="689"/>
      <c r="DB47" s="689"/>
      <c r="DC47" s="693"/>
      <c r="DD47" s="668">
        <v>12140</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5219054</v>
      </c>
      <c r="CS49" s="718"/>
      <c r="CT49" s="718"/>
      <c r="CU49" s="718"/>
      <c r="CV49" s="718"/>
      <c r="CW49" s="718"/>
      <c r="CX49" s="718"/>
      <c r="CY49" s="747"/>
      <c r="CZ49" s="739">
        <v>100</v>
      </c>
      <c r="DA49" s="748"/>
      <c r="DB49" s="748"/>
      <c r="DC49" s="749"/>
      <c r="DD49" s="750">
        <v>4062199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dRu3QHg1Wq9830MhIpGyTRP5TKXR94sgaijCXYfLIVBTtGfeIqAD5hFUtrdxMKyOMry2dR8iUoSJSOuTBew7zQ==" saltValue="4mMVAQ3WL9Tmm5blgNAa1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5422</v>
      </c>
      <c r="R7" s="789"/>
      <c r="S7" s="789"/>
      <c r="T7" s="789"/>
      <c r="U7" s="789"/>
      <c r="V7" s="789">
        <v>5219</v>
      </c>
      <c r="W7" s="789"/>
      <c r="X7" s="789"/>
      <c r="Y7" s="789"/>
      <c r="Z7" s="789"/>
      <c r="AA7" s="789">
        <v>203</v>
      </c>
      <c r="AB7" s="789"/>
      <c r="AC7" s="789"/>
      <c r="AD7" s="789"/>
      <c r="AE7" s="790"/>
      <c r="AF7" s="791">
        <v>135</v>
      </c>
      <c r="AG7" s="792"/>
      <c r="AH7" s="792"/>
      <c r="AI7" s="792"/>
      <c r="AJ7" s="793"/>
      <c r="AK7" s="794">
        <v>1</v>
      </c>
      <c r="AL7" s="795"/>
      <c r="AM7" s="795"/>
      <c r="AN7" s="795"/>
      <c r="AO7" s="795"/>
      <c r="AP7" s="795">
        <v>3466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v>5422</v>
      </c>
      <c r="R23" s="829"/>
      <c r="S23" s="829"/>
      <c r="T23" s="829"/>
      <c r="U23" s="829"/>
      <c r="V23" s="829">
        <v>5219</v>
      </c>
      <c r="W23" s="829"/>
      <c r="X23" s="829"/>
      <c r="Y23" s="829"/>
      <c r="Z23" s="829"/>
      <c r="AA23" s="829">
        <v>203</v>
      </c>
      <c r="AB23" s="829"/>
      <c r="AC23" s="829"/>
      <c r="AD23" s="829"/>
      <c r="AE23" s="830"/>
      <c r="AF23" s="831">
        <v>135</v>
      </c>
      <c r="AG23" s="829"/>
      <c r="AH23" s="829"/>
      <c r="AI23" s="829"/>
      <c r="AJ23" s="832"/>
      <c r="AK23" s="833"/>
      <c r="AL23" s="834"/>
      <c r="AM23" s="834"/>
      <c r="AN23" s="834"/>
      <c r="AO23" s="834"/>
      <c r="AP23" s="829">
        <v>3466</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388</v>
      </c>
      <c r="C28" s="786"/>
      <c r="D28" s="786"/>
      <c r="E28" s="786"/>
      <c r="F28" s="786"/>
      <c r="G28" s="786"/>
      <c r="H28" s="786"/>
      <c r="I28" s="786"/>
      <c r="J28" s="786"/>
      <c r="K28" s="786"/>
      <c r="L28" s="786"/>
      <c r="M28" s="786"/>
      <c r="N28" s="786"/>
      <c r="O28" s="786"/>
      <c r="P28" s="787"/>
      <c r="Q28" s="858">
        <v>1423</v>
      </c>
      <c r="R28" s="859"/>
      <c r="S28" s="859"/>
      <c r="T28" s="859"/>
      <c r="U28" s="859"/>
      <c r="V28" s="859">
        <v>1135</v>
      </c>
      <c r="W28" s="859"/>
      <c r="X28" s="859"/>
      <c r="Y28" s="859"/>
      <c r="Z28" s="859"/>
      <c r="AA28" s="859">
        <v>288</v>
      </c>
      <c r="AB28" s="859"/>
      <c r="AC28" s="859"/>
      <c r="AD28" s="859"/>
      <c r="AE28" s="860"/>
      <c r="AF28" s="861">
        <v>288</v>
      </c>
      <c r="AG28" s="859"/>
      <c r="AH28" s="859"/>
      <c r="AI28" s="859"/>
      <c r="AJ28" s="862"/>
      <c r="AK28" s="863">
        <v>109</v>
      </c>
      <c r="AL28" s="864"/>
      <c r="AM28" s="864"/>
      <c r="AN28" s="864"/>
      <c r="AO28" s="864"/>
      <c r="AP28" s="864" t="s">
        <v>486</v>
      </c>
      <c r="AQ28" s="864"/>
      <c r="AR28" s="864"/>
      <c r="AS28" s="864"/>
      <c r="AT28" s="864"/>
      <c r="AU28" s="864" t="s">
        <v>486</v>
      </c>
      <c r="AV28" s="864"/>
      <c r="AW28" s="864"/>
      <c r="AX28" s="864"/>
      <c r="AY28" s="864"/>
      <c r="AZ28" s="865" t="s">
        <v>486</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293</v>
      </c>
      <c r="R29" s="820"/>
      <c r="S29" s="820"/>
      <c r="T29" s="820"/>
      <c r="U29" s="820"/>
      <c r="V29" s="820">
        <v>293</v>
      </c>
      <c r="W29" s="820"/>
      <c r="X29" s="820"/>
      <c r="Y29" s="820"/>
      <c r="Z29" s="820"/>
      <c r="AA29" s="820">
        <v>1</v>
      </c>
      <c r="AB29" s="820"/>
      <c r="AC29" s="820"/>
      <c r="AD29" s="820"/>
      <c r="AE29" s="821"/>
      <c r="AF29" s="822">
        <v>1</v>
      </c>
      <c r="AG29" s="823"/>
      <c r="AH29" s="823"/>
      <c r="AI29" s="823"/>
      <c r="AJ29" s="824"/>
      <c r="AK29" s="870">
        <v>188</v>
      </c>
      <c r="AL29" s="866"/>
      <c r="AM29" s="866"/>
      <c r="AN29" s="866"/>
      <c r="AO29" s="866"/>
      <c r="AP29" s="866" t="s">
        <v>486</v>
      </c>
      <c r="AQ29" s="866"/>
      <c r="AR29" s="866"/>
      <c r="AS29" s="866"/>
      <c r="AT29" s="866"/>
      <c r="AU29" s="866" t="s">
        <v>486</v>
      </c>
      <c r="AV29" s="866"/>
      <c r="AW29" s="866"/>
      <c r="AX29" s="866"/>
      <c r="AY29" s="866"/>
      <c r="AZ29" s="867" t="s">
        <v>486</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210</v>
      </c>
      <c r="R30" s="820"/>
      <c r="S30" s="820"/>
      <c r="T30" s="820"/>
      <c r="U30" s="820"/>
      <c r="V30" s="820">
        <v>202</v>
      </c>
      <c r="W30" s="820"/>
      <c r="X30" s="820"/>
      <c r="Y30" s="820"/>
      <c r="Z30" s="820"/>
      <c r="AA30" s="820">
        <v>7</v>
      </c>
      <c r="AB30" s="820"/>
      <c r="AC30" s="820"/>
      <c r="AD30" s="820"/>
      <c r="AE30" s="821"/>
      <c r="AF30" s="822">
        <v>150</v>
      </c>
      <c r="AG30" s="823"/>
      <c r="AH30" s="823"/>
      <c r="AI30" s="823"/>
      <c r="AJ30" s="824"/>
      <c r="AK30" s="870">
        <v>53</v>
      </c>
      <c r="AL30" s="866"/>
      <c r="AM30" s="866"/>
      <c r="AN30" s="866"/>
      <c r="AO30" s="866"/>
      <c r="AP30" s="866">
        <v>886</v>
      </c>
      <c r="AQ30" s="866"/>
      <c r="AR30" s="866"/>
      <c r="AS30" s="866"/>
      <c r="AT30" s="866"/>
      <c r="AU30" s="866">
        <v>137</v>
      </c>
      <c r="AV30" s="866"/>
      <c r="AW30" s="866"/>
      <c r="AX30" s="866"/>
      <c r="AY30" s="866"/>
      <c r="AZ30" s="867" t="s">
        <v>486</v>
      </c>
      <c r="BA30" s="867"/>
      <c r="BB30" s="867"/>
      <c r="BC30" s="867"/>
      <c r="BD30" s="867"/>
      <c r="BE30" s="868" t="s">
        <v>391</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20">
        <v>297</v>
      </c>
      <c r="R31" s="820"/>
      <c r="S31" s="820"/>
      <c r="T31" s="820"/>
      <c r="U31" s="820"/>
      <c r="V31" s="819">
        <v>263</v>
      </c>
      <c r="W31" s="820"/>
      <c r="X31" s="820"/>
      <c r="Y31" s="820"/>
      <c r="Z31" s="820"/>
      <c r="AA31" s="820">
        <v>34</v>
      </c>
      <c r="AB31" s="820"/>
      <c r="AC31" s="820"/>
      <c r="AD31" s="820"/>
      <c r="AE31" s="821"/>
      <c r="AF31" s="822">
        <v>34</v>
      </c>
      <c r="AG31" s="823"/>
      <c r="AH31" s="823"/>
      <c r="AI31" s="823"/>
      <c r="AJ31" s="824"/>
      <c r="AK31" s="870">
        <v>88</v>
      </c>
      <c r="AL31" s="866"/>
      <c r="AM31" s="866"/>
      <c r="AN31" s="866"/>
      <c r="AO31" s="866"/>
      <c r="AP31" s="866">
        <v>569</v>
      </c>
      <c r="AQ31" s="866"/>
      <c r="AR31" s="866"/>
      <c r="AS31" s="866"/>
      <c r="AT31" s="866"/>
      <c r="AU31" s="866">
        <v>558</v>
      </c>
      <c r="AV31" s="866"/>
      <c r="AW31" s="866"/>
      <c r="AX31" s="866"/>
      <c r="AY31" s="866"/>
      <c r="AZ31" s="867" t="s">
        <v>486</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c r="C32" s="817"/>
      <c r="D32" s="817"/>
      <c r="E32" s="817"/>
      <c r="F32" s="817"/>
      <c r="G32" s="817"/>
      <c r="H32" s="817"/>
      <c r="I32" s="817"/>
      <c r="J32" s="817"/>
      <c r="K32" s="817"/>
      <c r="L32" s="817"/>
      <c r="M32" s="817"/>
      <c r="N32" s="817"/>
      <c r="O32" s="817"/>
      <c r="P32" s="818"/>
      <c r="Q32" s="820"/>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394</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376</v>
      </c>
      <c r="B63" s="825" t="s">
        <v>395</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473</v>
      </c>
      <c r="AG63" s="880"/>
      <c r="AH63" s="880"/>
      <c r="AI63" s="880"/>
      <c r="AJ63" s="881"/>
      <c r="AK63" s="882"/>
      <c r="AL63" s="877"/>
      <c r="AM63" s="877"/>
      <c r="AN63" s="877"/>
      <c r="AO63" s="877"/>
      <c r="AP63" s="880">
        <v>1455</v>
      </c>
      <c r="AQ63" s="880"/>
      <c r="AR63" s="880"/>
      <c r="AS63" s="880"/>
      <c r="AT63" s="880"/>
      <c r="AU63" s="880">
        <v>695</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397</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398</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545</v>
      </c>
      <c r="C68" s="906"/>
      <c r="D68" s="906"/>
      <c r="E68" s="906"/>
      <c r="F68" s="906"/>
      <c r="G68" s="906"/>
      <c r="H68" s="906"/>
      <c r="I68" s="906"/>
      <c r="J68" s="906"/>
      <c r="K68" s="906"/>
      <c r="L68" s="906"/>
      <c r="M68" s="906"/>
      <c r="N68" s="906"/>
      <c r="O68" s="906"/>
      <c r="P68" s="907"/>
      <c r="Q68" s="908">
        <v>237</v>
      </c>
      <c r="R68" s="902"/>
      <c r="S68" s="902"/>
      <c r="T68" s="902"/>
      <c r="U68" s="902"/>
      <c r="V68" s="902">
        <v>234</v>
      </c>
      <c r="W68" s="902"/>
      <c r="X68" s="902"/>
      <c r="Y68" s="902"/>
      <c r="Z68" s="902"/>
      <c r="AA68" s="902">
        <v>4</v>
      </c>
      <c r="AB68" s="902"/>
      <c r="AC68" s="902"/>
      <c r="AD68" s="902"/>
      <c r="AE68" s="902"/>
      <c r="AF68" s="902">
        <f>AA68</f>
        <v>4</v>
      </c>
      <c r="AG68" s="902"/>
      <c r="AH68" s="902"/>
      <c r="AI68" s="902"/>
      <c r="AJ68" s="902"/>
      <c r="AK68" s="902">
        <v>12</v>
      </c>
      <c r="AL68" s="902"/>
      <c r="AM68" s="902"/>
      <c r="AN68" s="902"/>
      <c r="AO68" s="902"/>
      <c r="AP68" s="902" t="s">
        <v>486</v>
      </c>
      <c r="AQ68" s="902"/>
      <c r="AR68" s="902"/>
      <c r="AS68" s="902"/>
      <c r="AT68" s="902"/>
      <c r="AU68" s="902" t="s">
        <v>486</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546</v>
      </c>
      <c r="C69" s="910"/>
      <c r="D69" s="910"/>
      <c r="E69" s="910"/>
      <c r="F69" s="910"/>
      <c r="G69" s="910"/>
      <c r="H69" s="910"/>
      <c r="I69" s="910"/>
      <c r="J69" s="910"/>
      <c r="K69" s="910"/>
      <c r="L69" s="910"/>
      <c r="M69" s="910"/>
      <c r="N69" s="910"/>
      <c r="O69" s="910"/>
      <c r="P69" s="911"/>
      <c r="Q69" s="912">
        <v>254366</v>
      </c>
      <c r="R69" s="866"/>
      <c r="S69" s="866"/>
      <c r="T69" s="866"/>
      <c r="U69" s="866"/>
      <c r="V69" s="866">
        <v>246438</v>
      </c>
      <c r="W69" s="866"/>
      <c r="X69" s="866"/>
      <c r="Y69" s="866"/>
      <c r="Z69" s="866"/>
      <c r="AA69" s="866">
        <v>7929</v>
      </c>
      <c r="AB69" s="866"/>
      <c r="AC69" s="866"/>
      <c r="AD69" s="866"/>
      <c r="AE69" s="866"/>
      <c r="AF69" s="866">
        <v>7525</v>
      </c>
      <c r="AG69" s="866"/>
      <c r="AH69" s="866"/>
      <c r="AI69" s="866"/>
      <c r="AJ69" s="866"/>
      <c r="AK69" s="866" t="s">
        <v>486</v>
      </c>
      <c r="AL69" s="866"/>
      <c r="AM69" s="866"/>
      <c r="AN69" s="866"/>
      <c r="AO69" s="866"/>
      <c r="AP69" s="866" t="s">
        <v>486</v>
      </c>
      <c r="AQ69" s="866"/>
      <c r="AR69" s="866"/>
      <c r="AS69" s="866"/>
      <c r="AT69" s="866"/>
      <c r="AU69" s="866" t="s">
        <v>486</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547</v>
      </c>
      <c r="C70" s="910"/>
      <c r="D70" s="910"/>
      <c r="E70" s="910"/>
      <c r="F70" s="910"/>
      <c r="G70" s="910"/>
      <c r="H70" s="910"/>
      <c r="I70" s="910"/>
      <c r="J70" s="910"/>
      <c r="K70" s="910"/>
      <c r="L70" s="910"/>
      <c r="M70" s="910"/>
      <c r="N70" s="910"/>
      <c r="O70" s="910"/>
      <c r="P70" s="911"/>
      <c r="Q70" s="912">
        <v>3022</v>
      </c>
      <c r="R70" s="866"/>
      <c r="S70" s="866"/>
      <c r="T70" s="866"/>
      <c r="U70" s="866"/>
      <c r="V70" s="866">
        <v>941</v>
      </c>
      <c r="W70" s="866"/>
      <c r="X70" s="866"/>
      <c r="Y70" s="866"/>
      <c r="Z70" s="866"/>
      <c r="AA70" s="866">
        <f t="shared" ref="AA70" si="0">Q70-V70</f>
        <v>2081</v>
      </c>
      <c r="AB70" s="866"/>
      <c r="AC70" s="866"/>
      <c r="AD70" s="866"/>
      <c r="AE70" s="866"/>
      <c r="AF70" s="866">
        <f t="shared" ref="AF70:AF71" si="1">AA70</f>
        <v>2081</v>
      </c>
      <c r="AG70" s="866"/>
      <c r="AH70" s="866"/>
      <c r="AI70" s="866"/>
      <c r="AJ70" s="866"/>
      <c r="AK70" s="866" t="s">
        <v>486</v>
      </c>
      <c r="AL70" s="866"/>
      <c r="AM70" s="866"/>
      <c r="AN70" s="866"/>
      <c r="AO70" s="866"/>
      <c r="AP70" s="866">
        <v>2932</v>
      </c>
      <c r="AQ70" s="866"/>
      <c r="AR70" s="866"/>
      <c r="AS70" s="866"/>
      <c r="AT70" s="866"/>
      <c r="AU70" s="866">
        <v>425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548</v>
      </c>
      <c r="C71" s="910"/>
      <c r="D71" s="910"/>
      <c r="E71" s="910"/>
      <c r="F71" s="910"/>
      <c r="G71" s="910"/>
      <c r="H71" s="910"/>
      <c r="I71" s="910"/>
      <c r="J71" s="910"/>
      <c r="K71" s="910"/>
      <c r="L71" s="910"/>
      <c r="M71" s="910"/>
      <c r="N71" s="910"/>
      <c r="O71" s="910"/>
      <c r="P71" s="911"/>
      <c r="Q71" s="912">
        <v>168</v>
      </c>
      <c r="R71" s="866"/>
      <c r="S71" s="866"/>
      <c r="T71" s="866"/>
      <c r="U71" s="866"/>
      <c r="V71" s="866">
        <v>160</v>
      </c>
      <c r="W71" s="866"/>
      <c r="X71" s="866"/>
      <c r="Y71" s="866"/>
      <c r="Z71" s="866"/>
      <c r="AA71" s="866">
        <v>9</v>
      </c>
      <c r="AB71" s="866"/>
      <c r="AC71" s="866"/>
      <c r="AD71" s="866"/>
      <c r="AE71" s="866"/>
      <c r="AF71" s="866">
        <f t="shared" si="1"/>
        <v>9</v>
      </c>
      <c r="AG71" s="866"/>
      <c r="AH71" s="866"/>
      <c r="AI71" s="866"/>
      <c r="AJ71" s="866"/>
      <c r="AK71" s="866">
        <v>6</v>
      </c>
      <c r="AL71" s="866"/>
      <c r="AM71" s="866"/>
      <c r="AN71" s="866"/>
      <c r="AO71" s="866"/>
      <c r="AP71" s="866" t="s">
        <v>486</v>
      </c>
      <c r="AQ71" s="866"/>
      <c r="AR71" s="866"/>
      <c r="AS71" s="866"/>
      <c r="AT71" s="866"/>
      <c r="AU71" s="866" t="s">
        <v>486</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567</v>
      </c>
      <c r="C72" s="910"/>
      <c r="D72" s="910"/>
      <c r="E72" s="910"/>
      <c r="F72" s="910"/>
      <c r="G72" s="910"/>
      <c r="H72" s="910"/>
      <c r="I72" s="910"/>
      <c r="J72" s="910"/>
      <c r="K72" s="910"/>
      <c r="L72" s="910"/>
      <c r="M72" s="910"/>
      <c r="N72" s="910"/>
      <c r="O72" s="910"/>
      <c r="P72" s="911"/>
      <c r="Q72" s="917">
        <v>12</v>
      </c>
      <c r="R72" s="914"/>
      <c r="S72" s="914"/>
      <c r="T72" s="914"/>
      <c r="U72" s="870"/>
      <c r="V72" s="913">
        <v>12</v>
      </c>
      <c r="W72" s="914"/>
      <c r="X72" s="914"/>
      <c r="Y72" s="914"/>
      <c r="Z72" s="870"/>
      <c r="AA72" s="866">
        <v>0</v>
      </c>
      <c r="AB72" s="866"/>
      <c r="AC72" s="866"/>
      <c r="AD72" s="866"/>
      <c r="AE72" s="866"/>
      <c r="AF72" s="866">
        <f t="shared" ref="AF72" si="2">AA72</f>
        <v>0</v>
      </c>
      <c r="AG72" s="866"/>
      <c r="AH72" s="866"/>
      <c r="AI72" s="866"/>
      <c r="AJ72" s="866"/>
      <c r="AK72" s="913" t="s">
        <v>486</v>
      </c>
      <c r="AL72" s="914"/>
      <c r="AM72" s="914"/>
      <c r="AN72" s="914"/>
      <c r="AO72" s="870"/>
      <c r="AP72" s="913" t="s">
        <v>486</v>
      </c>
      <c r="AQ72" s="914"/>
      <c r="AR72" s="914"/>
      <c r="AS72" s="914"/>
      <c r="AT72" s="870"/>
      <c r="AU72" s="913" t="s">
        <v>486</v>
      </c>
      <c r="AV72" s="914"/>
      <c r="AW72" s="914"/>
      <c r="AX72" s="914"/>
      <c r="AY72" s="870"/>
      <c r="AZ72" s="915"/>
      <c r="BA72" s="910"/>
      <c r="BB72" s="910"/>
      <c r="BC72" s="910"/>
      <c r="BD72" s="916"/>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566</v>
      </c>
      <c r="C73" s="910"/>
      <c r="D73" s="910"/>
      <c r="E73" s="910"/>
      <c r="F73" s="910"/>
      <c r="G73" s="910"/>
      <c r="H73" s="910"/>
      <c r="I73" s="910"/>
      <c r="J73" s="910"/>
      <c r="K73" s="910"/>
      <c r="L73" s="910"/>
      <c r="M73" s="910"/>
      <c r="N73" s="910"/>
      <c r="O73" s="910"/>
      <c r="P73" s="911"/>
      <c r="Q73" s="917">
        <v>1133</v>
      </c>
      <c r="R73" s="914"/>
      <c r="S73" s="914"/>
      <c r="T73" s="914"/>
      <c r="U73" s="870"/>
      <c r="V73" s="913">
        <v>1125</v>
      </c>
      <c r="W73" s="914"/>
      <c r="X73" s="914"/>
      <c r="Y73" s="914"/>
      <c r="Z73" s="870"/>
      <c r="AA73" s="913">
        <f t="shared" ref="AA73" si="3">Q73-V73</f>
        <v>8</v>
      </c>
      <c r="AB73" s="914"/>
      <c r="AC73" s="914"/>
      <c r="AD73" s="914"/>
      <c r="AE73" s="870"/>
      <c r="AF73" s="913">
        <f t="shared" ref="AF73:AF74" si="4">AA73</f>
        <v>8</v>
      </c>
      <c r="AG73" s="914"/>
      <c r="AH73" s="914"/>
      <c r="AI73" s="914"/>
      <c r="AJ73" s="870"/>
      <c r="AK73" s="913">
        <v>78</v>
      </c>
      <c r="AL73" s="914"/>
      <c r="AM73" s="914"/>
      <c r="AN73" s="914"/>
      <c r="AO73" s="870"/>
      <c r="AP73" s="913" t="s">
        <v>486</v>
      </c>
      <c r="AQ73" s="914"/>
      <c r="AR73" s="914"/>
      <c r="AS73" s="914"/>
      <c r="AT73" s="870"/>
      <c r="AU73" s="913" t="s">
        <v>486</v>
      </c>
      <c r="AV73" s="914"/>
      <c r="AW73" s="914"/>
      <c r="AX73" s="914"/>
      <c r="AY73" s="870"/>
      <c r="AZ73" s="915"/>
      <c r="BA73" s="910"/>
      <c r="BB73" s="910"/>
      <c r="BC73" s="910"/>
      <c r="BD73" s="916"/>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569</v>
      </c>
      <c r="C74" s="910"/>
      <c r="D74" s="910"/>
      <c r="E74" s="910"/>
      <c r="F74" s="910"/>
      <c r="G74" s="910"/>
      <c r="H74" s="910"/>
      <c r="I74" s="910"/>
      <c r="J74" s="910"/>
      <c r="K74" s="910"/>
      <c r="L74" s="910"/>
      <c r="M74" s="910"/>
      <c r="N74" s="910"/>
      <c r="O74" s="910"/>
      <c r="P74" s="911"/>
      <c r="Q74" s="917">
        <v>6501</v>
      </c>
      <c r="R74" s="914"/>
      <c r="S74" s="914"/>
      <c r="T74" s="914"/>
      <c r="U74" s="870"/>
      <c r="V74" s="913">
        <v>6062</v>
      </c>
      <c r="W74" s="914"/>
      <c r="X74" s="914"/>
      <c r="Y74" s="914"/>
      <c r="Z74" s="870"/>
      <c r="AA74" s="913">
        <v>439</v>
      </c>
      <c r="AB74" s="914"/>
      <c r="AC74" s="914"/>
      <c r="AD74" s="914"/>
      <c r="AE74" s="870"/>
      <c r="AF74" s="913">
        <f t="shared" si="4"/>
        <v>439</v>
      </c>
      <c r="AG74" s="914"/>
      <c r="AH74" s="914"/>
      <c r="AI74" s="914"/>
      <c r="AJ74" s="870"/>
      <c r="AK74" s="913">
        <v>1024</v>
      </c>
      <c r="AL74" s="914"/>
      <c r="AM74" s="914"/>
      <c r="AN74" s="914"/>
      <c r="AO74" s="870"/>
      <c r="AP74" s="913" t="s">
        <v>486</v>
      </c>
      <c r="AQ74" s="914"/>
      <c r="AR74" s="914"/>
      <c r="AS74" s="914"/>
      <c r="AT74" s="870"/>
      <c r="AU74" s="913" t="s">
        <v>486</v>
      </c>
      <c r="AV74" s="914"/>
      <c r="AW74" s="914"/>
      <c r="AX74" s="914"/>
      <c r="AY74" s="870"/>
      <c r="AZ74" s="915"/>
      <c r="BA74" s="910"/>
      <c r="BB74" s="910"/>
      <c r="BC74" s="910"/>
      <c r="BD74" s="916"/>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565</v>
      </c>
      <c r="C75" s="910"/>
      <c r="D75" s="910"/>
      <c r="E75" s="910"/>
      <c r="F75" s="910"/>
      <c r="G75" s="910"/>
      <c r="H75" s="910"/>
      <c r="I75" s="910"/>
      <c r="J75" s="910"/>
      <c r="K75" s="910"/>
      <c r="L75" s="910"/>
      <c r="M75" s="910"/>
      <c r="N75" s="910"/>
      <c r="O75" s="910"/>
      <c r="P75" s="911"/>
      <c r="Q75" s="917">
        <v>313</v>
      </c>
      <c r="R75" s="914"/>
      <c r="S75" s="914"/>
      <c r="T75" s="914"/>
      <c r="U75" s="870"/>
      <c r="V75" s="913">
        <v>294</v>
      </c>
      <c r="W75" s="914"/>
      <c r="X75" s="914"/>
      <c r="Y75" s="914"/>
      <c r="Z75" s="870"/>
      <c r="AA75" s="913">
        <v>19</v>
      </c>
      <c r="AB75" s="914"/>
      <c r="AC75" s="914"/>
      <c r="AD75" s="914"/>
      <c r="AE75" s="870"/>
      <c r="AF75" s="913">
        <f t="shared" ref="AF75:AF87" si="5">AA75</f>
        <v>19</v>
      </c>
      <c r="AG75" s="914"/>
      <c r="AH75" s="914"/>
      <c r="AI75" s="914"/>
      <c r="AJ75" s="870"/>
      <c r="AK75" s="913">
        <v>83</v>
      </c>
      <c r="AL75" s="914"/>
      <c r="AM75" s="914"/>
      <c r="AN75" s="914"/>
      <c r="AO75" s="870"/>
      <c r="AP75" s="913" t="s">
        <v>486</v>
      </c>
      <c r="AQ75" s="914"/>
      <c r="AR75" s="914"/>
      <c r="AS75" s="914"/>
      <c r="AT75" s="870"/>
      <c r="AU75" s="913" t="s">
        <v>486</v>
      </c>
      <c r="AV75" s="914"/>
      <c r="AW75" s="914"/>
      <c r="AX75" s="914"/>
      <c r="AY75" s="870"/>
      <c r="AZ75" s="915"/>
      <c r="BA75" s="910"/>
      <c r="BB75" s="910"/>
      <c r="BC75" s="910"/>
      <c r="BD75" s="916"/>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549</v>
      </c>
      <c r="C76" s="910"/>
      <c r="D76" s="910"/>
      <c r="E76" s="910"/>
      <c r="F76" s="910"/>
      <c r="G76" s="910"/>
      <c r="H76" s="910"/>
      <c r="I76" s="910"/>
      <c r="J76" s="910"/>
      <c r="K76" s="910"/>
      <c r="L76" s="910"/>
      <c r="M76" s="910"/>
      <c r="N76" s="910"/>
      <c r="O76" s="910"/>
      <c r="P76" s="911"/>
      <c r="Q76" s="917">
        <v>62</v>
      </c>
      <c r="R76" s="914"/>
      <c r="S76" s="914"/>
      <c r="T76" s="914"/>
      <c r="U76" s="870"/>
      <c r="V76" s="913">
        <v>61</v>
      </c>
      <c r="W76" s="914"/>
      <c r="X76" s="914"/>
      <c r="Y76" s="914"/>
      <c r="Z76" s="870"/>
      <c r="AA76" s="913">
        <f t="shared" ref="AA76" si="6">Q76-V76</f>
        <v>1</v>
      </c>
      <c r="AB76" s="914"/>
      <c r="AC76" s="914"/>
      <c r="AD76" s="914"/>
      <c r="AE76" s="870"/>
      <c r="AF76" s="913">
        <f t="shared" si="5"/>
        <v>1</v>
      </c>
      <c r="AG76" s="914"/>
      <c r="AH76" s="914"/>
      <c r="AI76" s="914"/>
      <c r="AJ76" s="870"/>
      <c r="AK76" s="913" t="s">
        <v>486</v>
      </c>
      <c r="AL76" s="914"/>
      <c r="AM76" s="914"/>
      <c r="AN76" s="914"/>
      <c r="AO76" s="870"/>
      <c r="AP76" s="913" t="s">
        <v>486</v>
      </c>
      <c r="AQ76" s="914"/>
      <c r="AR76" s="914"/>
      <c r="AS76" s="914"/>
      <c r="AT76" s="870"/>
      <c r="AU76" s="913" t="s">
        <v>486</v>
      </c>
      <c r="AV76" s="914"/>
      <c r="AW76" s="914"/>
      <c r="AX76" s="914"/>
      <c r="AY76" s="870"/>
      <c r="AZ76" s="915"/>
      <c r="BA76" s="910"/>
      <c r="BB76" s="910"/>
      <c r="BC76" s="910"/>
      <c r="BD76" s="916"/>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564</v>
      </c>
      <c r="C77" s="910"/>
      <c r="D77" s="910"/>
      <c r="E77" s="910"/>
      <c r="F77" s="910"/>
      <c r="G77" s="910"/>
      <c r="H77" s="910"/>
      <c r="I77" s="910"/>
      <c r="J77" s="910"/>
      <c r="K77" s="910"/>
      <c r="L77" s="910"/>
      <c r="M77" s="910"/>
      <c r="N77" s="910"/>
      <c r="O77" s="910"/>
      <c r="P77" s="911"/>
      <c r="Q77" s="917">
        <v>155</v>
      </c>
      <c r="R77" s="914"/>
      <c r="S77" s="914"/>
      <c r="T77" s="914"/>
      <c r="U77" s="870"/>
      <c r="V77" s="913">
        <v>153</v>
      </c>
      <c r="W77" s="914"/>
      <c r="X77" s="914"/>
      <c r="Y77" s="914"/>
      <c r="Z77" s="870"/>
      <c r="AA77" s="913">
        <v>3</v>
      </c>
      <c r="AB77" s="914"/>
      <c r="AC77" s="914"/>
      <c r="AD77" s="914"/>
      <c r="AE77" s="870"/>
      <c r="AF77" s="913">
        <f t="shared" si="5"/>
        <v>3</v>
      </c>
      <c r="AG77" s="914"/>
      <c r="AH77" s="914"/>
      <c r="AI77" s="914"/>
      <c r="AJ77" s="870"/>
      <c r="AK77" s="913" t="s">
        <v>486</v>
      </c>
      <c r="AL77" s="914"/>
      <c r="AM77" s="914"/>
      <c r="AN77" s="914"/>
      <c r="AO77" s="870"/>
      <c r="AP77" s="913" t="s">
        <v>486</v>
      </c>
      <c r="AQ77" s="914"/>
      <c r="AR77" s="914"/>
      <c r="AS77" s="914"/>
      <c r="AT77" s="870"/>
      <c r="AU77" s="913" t="s">
        <v>486</v>
      </c>
      <c r="AV77" s="914"/>
      <c r="AW77" s="914"/>
      <c r="AX77" s="914"/>
      <c r="AY77" s="870"/>
      <c r="AZ77" s="915"/>
      <c r="BA77" s="910"/>
      <c r="BB77" s="910"/>
      <c r="BC77" s="910"/>
      <c r="BD77" s="916"/>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550</v>
      </c>
      <c r="C78" s="910"/>
      <c r="D78" s="910"/>
      <c r="E78" s="910"/>
      <c r="F78" s="910"/>
      <c r="G78" s="910"/>
      <c r="H78" s="910"/>
      <c r="I78" s="910"/>
      <c r="J78" s="910"/>
      <c r="K78" s="910"/>
      <c r="L78" s="910"/>
      <c r="M78" s="910"/>
      <c r="N78" s="910"/>
      <c r="O78" s="910"/>
      <c r="P78" s="911"/>
      <c r="Q78" s="917">
        <v>16</v>
      </c>
      <c r="R78" s="914"/>
      <c r="S78" s="914"/>
      <c r="T78" s="914"/>
      <c r="U78" s="870"/>
      <c r="V78" s="913">
        <v>14</v>
      </c>
      <c r="W78" s="914"/>
      <c r="X78" s="914"/>
      <c r="Y78" s="914"/>
      <c r="Z78" s="870"/>
      <c r="AA78" s="913">
        <f t="shared" ref="AA78:AA84" si="7">Q78-V78</f>
        <v>2</v>
      </c>
      <c r="AB78" s="914"/>
      <c r="AC78" s="914"/>
      <c r="AD78" s="914"/>
      <c r="AE78" s="870"/>
      <c r="AF78" s="913">
        <f t="shared" si="5"/>
        <v>2</v>
      </c>
      <c r="AG78" s="914"/>
      <c r="AH78" s="914"/>
      <c r="AI78" s="914"/>
      <c r="AJ78" s="870"/>
      <c r="AK78" s="913" t="s">
        <v>486</v>
      </c>
      <c r="AL78" s="914"/>
      <c r="AM78" s="914"/>
      <c r="AN78" s="914"/>
      <c r="AO78" s="870"/>
      <c r="AP78" s="913" t="s">
        <v>486</v>
      </c>
      <c r="AQ78" s="914"/>
      <c r="AR78" s="914"/>
      <c r="AS78" s="914"/>
      <c r="AT78" s="870"/>
      <c r="AU78" s="913" t="s">
        <v>486</v>
      </c>
      <c r="AV78" s="914"/>
      <c r="AW78" s="914"/>
      <c r="AX78" s="914"/>
      <c r="AY78" s="870"/>
      <c r="AZ78" s="915"/>
      <c r="BA78" s="910"/>
      <c r="BB78" s="910"/>
      <c r="BC78" s="910"/>
      <c r="BD78" s="916"/>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t="s">
        <v>551</v>
      </c>
      <c r="C79" s="910"/>
      <c r="D79" s="910"/>
      <c r="E79" s="910"/>
      <c r="F79" s="910"/>
      <c r="G79" s="910"/>
      <c r="H79" s="910"/>
      <c r="I79" s="910"/>
      <c r="J79" s="910"/>
      <c r="K79" s="910"/>
      <c r="L79" s="910"/>
      <c r="M79" s="910"/>
      <c r="N79" s="910"/>
      <c r="O79" s="910"/>
      <c r="P79" s="911"/>
      <c r="Q79" s="917">
        <v>5869</v>
      </c>
      <c r="R79" s="914"/>
      <c r="S79" s="914"/>
      <c r="T79" s="914"/>
      <c r="U79" s="870"/>
      <c r="V79" s="913">
        <v>4818</v>
      </c>
      <c r="W79" s="914"/>
      <c r="X79" s="914"/>
      <c r="Y79" s="914"/>
      <c r="Z79" s="870"/>
      <c r="AA79" s="913">
        <f t="shared" si="7"/>
        <v>1051</v>
      </c>
      <c r="AB79" s="914"/>
      <c r="AC79" s="914"/>
      <c r="AD79" s="914"/>
      <c r="AE79" s="870"/>
      <c r="AF79" s="913">
        <f t="shared" si="5"/>
        <v>1051</v>
      </c>
      <c r="AG79" s="914"/>
      <c r="AH79" s="914"/>
      <c r="AI79" s="914"/>
      <c r="AJ79" s="870"/>
      <c r="AK79" s="913">
        <v>18</v>
      </c>
      <c r="AL79" s="914"/>
      <c r="AM79" s="914"/>
      <c r="AN79" s="914"/>
      <c r="AO79" s="870"/>
      <c r="AP79" s="913" t="s">
        <v>486</v>
      </c>
      <c r="AQ79" s="914"/>
      <c r="AR79" s="914"/>
      <c r="AS79" s="914"/>
      <c r="AT79" s="870"/>
      <c r="AU79" s="913" t="s">
        <v>486</v>
      </c>
      <c r="AV79" s="914"/>
      <c r="AW79" s="914"/>
      <c r="AX79" s="914"/>
      <c r="AY79" s="870"/>
      <c r="AZ79" s="915"/>
      <c r="BA79" s="910"/>
      <c r="BB79" s="910"/>
      <c r="BC79" s="910"/>
      <c r="BD79" s="916"/>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t="s">
        <v>552</v>
      </c>
      <c r="C80" s="910"/>
      <c r="D80" s="910"/>
      <c r="E80" s="910"/>
      <c r="F80" s="910"/>
      <c r="G80" s="910"/>
      <c r="H80" s="910"/>
      <c r="I80" s="910"/>
      <c r="J80" s="910"/>
      <c r="K80" s="910"/>
      <c r="L80" s="910"/>
      <c r="M80" s="910"/>
      <c r="N80" s="910"/>
      <c r="O80" s="910"/>
      <c r="P80" s="911"/>
      <c r="Q80" s="917">
        <v>280</v>
      </c>
      <c r="R80" s="914"/>
      <c r="S80" s="914"/>
      <c r="T80" s="914"/>
      <c r="U80" s="870"/>
      <c r="V80" s="913">
        <v>269</v>
      </c>
      <c r="W80" s="914"/>
      <c r="X80" s="914"/>
      <c r="Y80" s="914"/>
      <c r="Z80" s="870"/>
      <c r="AA80" s="913">
        <f t="shared" si="7"/>
        <v>11</v>
      </c>
      <c r="AB80" s="914"/>
      <c r="AC80" s="914"/>
      <c r="AD80" s="914"/>
      <c r="AE80" s="870"/>
      <c r="AF80" s="913">
        <f t="shared" si="5"/>
        <v>11</v>
      </c>
      <c r="AG80" s="914"/>
      <c r="AH80" s="914"/>
      <c r="AI80" s="914"/>
      <c r="AJ80" s="870"/>
      <c r="AK80" s="913" t="s">
        <v>486</v>
      </c>
      <c r="AL80" s="914"/>
      <c r="AM80" s="914"/>
      <c r="AN80" s="914"/>
      <c r="AO80" s="870"/>
      <c r="AP80" s="913">
        <v>101</v>
      </c>
      <c r="AQ80" s="914"/>
      <c r="AR80" s="914"/>
      <c r="AS80" s="914"/>
      <c r="AT80" s="870"/>
      <c r="AU80" s="913">
        <v>2</v>
      </c>
      <c r="AV80" s="914"/>
      <c r="AW80" s="914"/>
      <c r="AX80" s="914"/>
      <c r="AY80" s="870"/>
      <c r="AZ80" s="915"/>
      <c r="BA80" s="910"/>
      <c r="BB80" s="910"/>
      <c r="BC80" s="910"/>
      <c r="BD80" s="916"/>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t="s">
        <v>553</v>
      </c>
      <c r="C81" s="910"/>
      <c r="D81" s="910"/>
      <c r="E81" s="910"/>
      <c r="F81" s="910"/>
      <c r="G81" s="910"/>
      <c r="H81" s="910"/>
      <c r="I81" s="910"/>
      <c r="J81" s="910"/>
      <c r="K81" s="910"/>
      <c r="L81" s="910"/>
      <c r="M81" s="910"/>
      <c r="N81" s="910"/>
      <c r="O81" s="910"/>
      <c r="P81" s="911"/>
      <c r="Q81" s="917">
        <v>5</v>
      </c>
      <c r="R81" s="914"/>
      <c r="S81" s="914"/>
      <c r="T81" s="914"/>
      <c r="U81" s="870"/>
      <c r="V81" s="913">
        <v>3</v>
      </c>
      <c r="W81" s="914"/>
      <c r="X81" s="914"/>
      <c r="Y81" s="914"/>
      <c r="Z81" s="870"/>
      <c r="AA81" s="913">
        <f t="shared" si="7"/>
        <v>2</v>
      </c>
      <c r="AB81" s="914"/>
      <c r="AC81" s="914"/>
      <c r="AD81" s="914"/>
      <c r="AE81" s="870"/>
      <c r="AF81" s="913">
        <f t="shared" si="5"/>
        <v>2</v>
      </c>
      <c r="AG81" s="914"/>
      <c r="AH81" s="914"/>
      <c r="AI81" s="914"/>
      <c r="AJ81" s="870"/>
      <c r="AK81" s="913" t="s">
        <v>486</v>
      </c>
      <c r="AL81" s="914"/>
      <c r="AM81" s="914"/>
      <c r="AN81" s="914"/>
      <c r="AO81" s="870"/>
      <c r="AP81" s="913" t="s">
        <v>486</v>
      </c>
      <c r="AQ81" s="914"/>
      <c r="AR81" s="914"/>
      <c r="AS81" s="914"/>
      <c r="AT81" s="870"/>
      <c r="AU81" s="913" t="s">
        <v>486</v>
      </c>
      <c r="AV81" s="914"/>
      <c r="AW81" s="914"/>
      <c r="AX81" s="914"/>
      <c r="AY81" s="870"/>
      <c r="AZ81" s="915"/>
      <c r="BA81" s="910"/>
      <c r="BB81" s="910"/>
      <c r="BC81" s="910"/>
      <c r="BD81" s="916"/>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t="s">
        <v>563</v>
      </c>
      <c r="C82" s="910"/>
      <c r="D82" s="910"/>
      <c r="E82" s="910"/>
      <c r="F82" s="910"/>
      <c r="G82" s="910"/>
      <c r="H82" s="910"/>
      <c r="I82" s="910"/>
      <c r="J82" s="910"/>
      <c r="K82" s="910"/>
      <c r="L82" s="910"/>
      <c r="M82" s="910"/>
      <c r="N82" s="910"/>
      <c r="O82" s="910"/>
      <c r="P82" s="911"/>
      <c r="Q82" s="917">
        <v>303</v>
      </c>
      <c r="R82" s="914"/>
      <c r="S82" s="914"/>
      <c r="T82" s="914"/>
      <c r="U82" s="870"/>
      <c r="V82" s="913">
        <v>238</v>
      </c>
      <c r="W82" s="914"/>
      <c r="X82" s="914"/>
      <c r="Y82" s="914"/>
      <c r="Z82" s="870"/>
      <c r="AA82" s="913">
        <f t="shared" si="7"/>
        <v>65</v>
      </c>
      <c r="AB82" s="914"/>
      <c r="AC82" s="914"/>
      <c r="AD82" s="914"/>
      <c r="AE82" s="870"/>
      <c r="AF82" s="913">
        <f t="shared" si="5"/>
        <v>65</v>
      </c>
      <c r="AG82" s="914"/>
      <c r="AH82" s="914"/>
      <c r="AI82" s="914"/>
      <c r="AJ82" s="870"/>
      <c r="AK82" s="913" t="s">
        <v>486</v>
      </c>
      <c r="AL82" s="914"/>
      <c r="AM82" s="914"/>
      <c r="AN82" s="914"/>
      <c r="AO82" s="870"/>
      <c r="AP82" s="913">
        <v>3</v>
      </c>
      <c r="AQ82" s="914"/>
      <c r="AR82" s="914"/>
      <c r="AS82" s="914"/>
      <c r="AT82" s="870"/>
      <c r="AU82" s="913">
        <v>1</v>
      </c>
      <c r="AV82" s="914"/>
      <c r="AW82" s="914"/>
      <c r="AX82" s="914"/>
      <c r="AY82" s="870"/>
      <c r="AZ82" s="915"/>
      <c r="BA82" s="910"/>
      <c r="BB82" s="910"/>
      <c r="BC82" s="910"/>
      <c r="BD82" s="916"/>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t="s">
        <v>562</v>
      </c>
      <c r="C83" s="910"/>
      <c r="D83" s="910"/>
      <c r="E83" s="910"/>
      <c r="F83" s="910"/>
      <c r="G83" s="910"/>
      <c r="H83" s="910"/>
      <c r="I83" s="910"/>
      <c r="J83" s="910"/>
      <c r="K83" s="910"/>
      <c r="L83" s="910"/>
      <c r="M83" s="910"/>
      <c r="N83" s="910"/>
      <c r="O83" s="910"/>
      <c r="P83" s="911"/>
      <c r="Q83" s="917">
        <v>463</v>
      </c>
      <c r="R83" s="914"/>
      <c r="S83" s="914"/>
      <c r="T83" s="914"/>
      <c r="U83" s="870"/>
      <c r="V83" s="913">
        <v>462</v>
      </c>
      <c r="W83" s="914"/>
      <c r="X83" s="914"/>
      <c r="Y83" s="914"/>
      <c r="Z83" s="870"/>
      <c r="AA83" s="913">
        <f t="shared" si="7"/>
        <v>1</v>
      </c>
      <c r="AB83" s="914"/>
      <c r="AC83" s="914"/>
      <c r="AD83" s="914"/>
      <c r="AE83" s="870"/>
      <c r="AF83" s="913">
        <f t="shared" si="5"/>
        <v>1</v>
      </c>
      <c r="AG83" s="914"/>
      <c r="AH83" s="914"/>
      <c r="AI83" s="914"/>
      <c r="AJ83" s="870"/>
      <c r="AK83" s="913">
        <v>70</v>
      </c>
      <c r="AL83" s="914"/>
      <c r="AM83" s="914"/>
      <c r="AN83" s="914"/>
      <c r="AO83" s="870"/>
      <c r="AP83" s="913" t="s">
        <v>486</v>
      </c>
      <c r="AQ83" s="914"/>
      <c r="AR83" s="914"/>
      <c r="AS83" s="914"/>
      <c r="AT83" s="870"/>
      <c r="AU83" s="913" t="s">
        <v>486</v>
      </c>
      <c r="AV83" s="914"/>
      <c r="AW83" s="914"/>
      <c r="AX83" s="914"/>
      <c r="AY83" s="870"/>
      <c r="AZ83" s="915"/>
      <c r="BA83" s="910"/>
      <c r="BB83" s="910"/>
      <c r="BC83" s="910"/>
      <c r="BD83" s="916"/>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t="s">
        <v>561</v>
      </c>
      <c r="C84" s="910"/>
      <c r="D84" s="910"/>
      <c r="E84" s="910"/>
      <c r="F84" s="910"/>
      <c r="G84" s="910"/>
      <c r="H84" s="910"/>
      <c r="I84" s="910"/>
      <c r="J84" s="910"/>
      <c r="K84" s="910"/>
      <c r="L84" s="910"/>
      <c r="M84" s="910"/>
      <c r="N84" s="910"/>
      <c r="O84" s="910"/>
      <c r="P84" s="911"/>
      <c r="Q84" s="917">
        <v>234</v>
      </c>
      <c r="R84" s="914"/>
      <c r="S84" s="914"/>
      <c r="T84" s="914"/>
      <c r="U84" s="870"/>
      <c r="V84" s="913">
        <v>212</v>
      </c>
      <c r="W84" s="914"/>
      <c r="X84" s="914"/>
      <c r="Y84" s="914"/>
      <c r="Z84" s="870"/>
      <c r="AA84" s="913">
        <f t="shared" si="7"/>
        <v>22</v>
      </c>
      <c r="AB84" s="914"/>
      <c r="AC84" s="914"/>
      <c r="AD84" s="914"/>
      <c r="AE84" s="870"/>
      <c r="AF84" s="913">
        <f t="shared" si="5"/>
        <v>22</v>
      </c>
      <c r="AG84" s="914"/>
      <c r="AH84" s="914"/>
      <c r="AI84" s="914"/>
      <c r="AJ84" s="870"/>
      <c r="AK84" s="913">
        <v>12</v>
      </c>
      <c r="AL84" s="914"/>
      <c r="AM84" s="914"/>
      <c r="AN84" s="914"/>
      <c r="AO84" s="870"/>
      <c r="AP84" s="913">
        <v>88</v>
      </c>
      <c r="AQ84" s="914"/>
      <c r="AR84" s="914"/>
      <c r="AS84" s="914"/>
      <c r="AT84" s="870"/>
      <c r="AU84" s="913" t="s">
        <v>486</v>
      </c>
      <c r="AV84" s="914"/>
      <c r="AW84" s="914"/>
      <c r="AX84" s="914"/>
      <c r="AY84" s="870"/>
      <c r="AZ84" s="915"/>
      <c r="BA84" s="910"/>
      <c r="BB84" s="910"/>
      <c r="BC84" s="910"/>
      <c r="BD84" s="916"/>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t="s">
        <v>560</v>
      </c>
      <c r="C85" s="910"/>
      <c r="D85" s="910"/>
      <c r="E85" s="910"/>
      <c r="F85" s="910"/>
      <c r="G85" s="910"/>
      <c r="H85" s="910"/>
      <c r="I85" s="910"/>
      <c r="J85" s="910"/>
      <c r="K85" s="910"/>
      <c r="L85" s="910"/>
      <c r="M85" s="910"/>
      <c r="N85" s="910"/>
      <c r="O85" s="910"/>
      <c r="P85" s="911"/>
      <c r="Q85" s="917">
        <v>249</v>
      </c>
      <c r="R85" s="914"/>
      <c r="S85" s="914"/>
      <c r="T85" s="914"/>
      <c r="U85" s="870"/>
      <c r="V85" s="913">
        <v>153</v>
      </c>
      <c r="W85" s="914"/>
      <c r="X85" s="914"/>
      <c r="Y85" s="914"/>
      <c r="Z85" s="870"/>
      <c r="AA85" s="913">
        <v>96</v>
      </c>
      <c r="AB85" s="914"/>
      <c r="AC85" s="914"/>
      <c r="AD85" s="914"/>
      <c r="AE85" s="870"/>
      <c r="AF85" s="913">
        <f t="shared" si="5"/>
        <v>96</v>
      </c>
      <c r="AG85" s="914"/>
      <c r="AH85" s="914"/>
      <c r="AI85" s="914"/>
      <c r="AJ85" s="870"/>
      <c r="AK85" s="913" t="s">
        <v>486</v>
      </c>
      <c r="AL85" s="914"/>
      <c r="AM85" s="914"/>
      <c r="AN85" s="914"/>
      <c r="AO85" s="870"/>
      <c r="AP85" s="913" t="s">
        <v>486</v>
      </c>
      <c r="AQ85" s="914"/>
      <c r="AR85" s="914"/>
      <c r="AS85" s="914"/>
      <c r="AT85" s="870"/>
      <c r="AU85" s="913" t="s">
        <v>486</v>
      </c>
      <c r="AV85" s="914"/>
      <c r="AW85" s="914"/>
      <c r="AX85" s="914"/>
      <c r="AY85" s="870"/>
      <c r="AZ85" s="915"/>
      <c r="BA85" s="910"/>
      <c r="BB85" s="910"/>
      <c r="BC85" s="910"/>
      <c r="BD85" s="916"/>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t="s">
        <v>568</v>
      </c>
      <c r="C86" s="910"/>
      <c r="D86" s="910"/>
      <c r="E86" s="910"/>
      <c r="F86" s="910"/>
      <c r="G86" s="910"/>
      <c r="H86" s="910"/>
      <c r="I86" s="910"/>
      <c r="J86" s="910"/>
      <c r="K86" s="910"/>
      <c r="L86" s="910"/>
      <c r="M86" s="910"/>
      <c r="N86" s="910"/>
      <c r="O86" s="910"/>
      <c r="P86" s="911"/>
      <c r="Q86" s="917">
        <v>38</v>
      </c>
      <c r="R86" s="914"/>
      <c r="S86" s="914"/>
      <c r="T86" s="914"/>
      <c r="U86" s="870"/>
      <c r="V86" s="913">
        <v>23</v>
      </c>
      <c r="W86" s="914"/>
      <c r="X86" s="914"/>
      <c r="Y86" s="914"/>
      <c r="Z86" s="870"/>
      <c r="AA86" s="866">
        <f t="shared" ref="AA86:AA87" si="8">Q86-V86</f>
        <v>15</v>
      </c>
      <c r="AB86" s="866"/>
      <c r="AC86" s="866"/>
      <c r="AD86" s="866"/>
      <c r="AE86" s="866"/>
      <c r="AF86" s="866">
        <f t="shared" si="5"/>
        <v>15</v>
      </c>
      <c r="AG86" s="866"/>
      <c r="AH86" s="866"/>
      <c r="AI86" s="866"/>
      <c r="AJ86" s="866"/>
      <c r="AK86" s="913" t="s">
        <v>486</v>
      </c>
      <c r="AL86" s="914"/>
      <c r="AM86" s="914"/>
      <c r="AN86" s="914"/>
      <c r="AO86" s="870"/>
      <c r="AP86" s="913" t="s">
        <v>486</v>
      </c>
      <c r="AQ86" s="914"/>
      <c r="AR86" s="914"/>
      <c r="AS86" s="914"/>
      <c r="AT86" s="870"/>
      <c r="AU86" s="913" t="s">
        <v>486</v>
      </c>
      <c r="AV86" s="914"/>
      <c r="AW86" s="914"/>
      <c r="AX86" s="914"/>
      <c r="AY86" s="870"/>
      <c r="AZ86" s="915"/>
      <c r="BA86" s="910"/>
      <c r="BB86" s="910"/>
      <c r="BC86" s="910"/>
      <c r="BD86" s="916"/>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8" t="s">
        <v>554</v>
      </c>
      <c r="C87" s="919"/>
      <c r="D87" s="919"/>
      <c r="E87" s="919"/>
      <c r="F87" s="919"/>
      <c r="G87" s="919"/>
      <c r="H87" s="919"/>
      <c r="I87" s="919"/>
      <c r="J87" s="919"/>
      <c r="K87" s="919"/>
      <c r="L87" s="919"/>
      <c r="M87" s="919"/>
      <c r="N87" s="919"/>
      <c r="O87" s="919"/>
      <c r="P87" s="920"/>
      <c r="Q87" s="921">
        <v>99</v>
      </c>
      <c r="R87" s="922"/>
      <c r="S87" s="922"/>
      <c r="T87" s="922"/>
      <c r="U87" s="922"/>
      <c r="V87" s="922">
        <v>92</v>
      </c>
      <c r="W87" s="922"/>
      <c r="X87" s="922"/>
      <c r="Y87" s="922"/>
      <c r="Z87" s="922"/>
      <c r="AA87" s="866">
        <f t="shared" si="8"/>
        <v>7</v>
      </c>
      <c r="AB87" s="866"/>
      <c r="AC87" s="866"/>
      <c r="AD87" s="866"/>
      <c r="AE87" s="866"/>
      <c r="AF87" s="866">
        <f t="shared" si="5"/>
        <v>7</v>
      </c>
      <c r="AG87" s="866"/>
      <c r="AH87" s="866"/>
      <c r="AI87" s="866"/>
      <c r="AJ87" s="866"/>
      <c r="AK87" s="922" t="s">
        <v>486</v>
      </c>
      <c r="AL87" s="922"/>
      <c r="AM87" s="922"/>
      <c r="AN87" s="922"/>
      <c r="AO87" s="922"/>
      <c r="AP87" s="922" t="s">
        <v>486</v>
      </c>
      <c r="AQ87" s="922"/>
      <c r="AR87" s="922"/>
      <c r="AS87" s="922"/>
      <c r="AT87" s="922"/>
      <c r="AU87" s="922" t="s">
        <v>486</v>
      </c>
      <c r="AV87" s="922"/>
      <c r="AW87" s="922"/>
      <c r="AX87" s="922"/>
      <c r="AY87" s="922"/>
      <c r="AZ87" s="923"/>
      <c r="BA87" s="923"/>
      <c r="BB87" s="923"/>
      <c r="BC87" s="923"/>
      <c r="BD87" s="924"/>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376</v>
      </c>
      <c r="B88" s="825" t="s">
        <v>399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11361</v>
      </c>
      <c r="AG88" s="880"/>
      <c r="AH88" s="880"/>
      <c r="AI88" s="880"/>
      <c r="AJ88" s="880"/>
      <c r="AK88" s="877"/>
      <c r="AL88" s="877"/>
      <c r="AM88" s="877"/>
      <c r="AN88" s="877"/>
      <c r="AO88" s="877"/>
      <c r="AP88" s="880">
        <v>3124</v>
      </c>
      <c r="AQ88" s="880"/>
      <c r="AR88" s="880"/>
      <c r="AS88" s="880"/>
      <c r="AT88" s="880"/>
      <c r="AU88" s="880">
        <v>428</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400</v>
      </c>
      <c r="BS102" s="826"/>
      <c r="BT102" s="826"/>
      <c r="BU102" s="826"/>
      <c r="BV102" s="826"/>
      <c r="BW102" s="826"/>
      <c r="BX102" s="826"/>
      <c r="BY102" s="826"/>
      <c r="BZ102" s="826"/>
      <c r="CA102" s="826"/>
      <c r="CB102" s="826"/>
      <c r="CC102" s="826"/>
      <c r="CD102" s="826"/>
      <c r="CE102" s="826"/>
      <c r="CF102" s="826"/>
      <c r="CG102" s="827"/>
      <c r="CH102" s="925"/>
      <c r="CI102" s="926"/>
      <c r="CJ102" s="926"/>
      <c r="CK102" s="926"/>
      <c r="CL102" s="927"/>
      <c r="CM102" s="925"/>
      <c r="CN102" s="926"/>
      <c r="CO102" s="926"/>
      <c r="CP102" s="926"/>
      <c r="CQ102" s="927"/>
      <c r="CR102" s="928"/>
      <c r="CS102" s="888"/>
      <c r="CT102" s="888"/>
      <c r="CU102" s="888"/>
      <c r="CV102" s="929"/>
      <c r="CW102" s="928"/>
      <c r="CX102" s="888"/>
      <c r="CY102" s="888"/>
      <c r="CZ102" s="888"/>
      <c r="DA102" s="929"/>
      <c r="DB102" s="928"/>
      <c r="DC102" s="888"/>
      <c r="DD102" s="888"/>
      <c r="DE102" s="888"/>
      <c r="DF102" s="929"/>
      <c r="DG102" s="928"/>
      <c r="DH102" s="888"/>
      <c r="DI102" s="888"/>
      <c r="DJ102" s="888"/>
      <c r="DK102" s="929"/>
      <c r="DL102" s="928"/>
      <c r="DM102" s="888"/>
      <c r="DN102" s="888"/>
      <c r="DO102" s="888"/>
      <c r="DP102" s="929"/>
      <c r="DQ102" s="928"/>
      <c r="DR102" s="888"/>
      <c r="DS102" s="888"/>
      <c r="DT102" s="888"/>
      <c r="DU102" s="929"/>
      <c r="DV102" s="825"/>
      <c r="DW102" s="826"/>
      <c r="DX102" s="826"/>
      <c r="DY102" s="826"/>
      <c r="DZ102" s="952"/>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3" t="s">
        <v>401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4" t="s">
        <v>402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5" t="s">
        <v>405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30" customFormat="1" ht="26.25" customHeight="1" x14ac:dyDescent="0.2">
      <c r="A109" s="950" t="s">
        <v>407</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408</v>
      </c>
      <c r="AB109" s="931"/>
      <c r="AC109" s="931"/>
      <c r="AD109" s="931"/>
      <c r="AE109" s="932"/>
      <c r="AF109" s="930" t="s">
        <v>409</v>
      </c>
      <c r="AG109" s="931"/>
      <c r="AH109" s="931"/>
      <c r="AI109" s="931"/>
      <c r="AJ109" s="932"/>
      <c r="AK109" s="930" t="s">
        <v>294</v>
      </c>
      <c r="AL109" s="931"/>
      <c r="AM109" s="931"/>
      <c r="AN109" s="931"/>
      <c r="AO109" s="932"/>
      <c r="AP109" s="930" t="s">
        <v>410</v>
      </c>
      <c r="AQ109" s="931"/>
      <c r="AR109" s="931"/>
      <c r="AS109" s="931"/>
      <c r="AT109" s="933"/>
      <c r="AU109" s="950" t="s">
        <v>407</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408</v>
      </c>
      <c r="BR109" s="931"/>
      <c r="BS109" s="931"/>
      <c r="BT109" s="931"/>
      <c r="BU109" s="932"/>
      <c r="BV109" s="930" t="s">
        <v>409</v>
      </c>
      <c r="BW109" s="931"/>
      <c r="BX109" s="931"/>
      <c r="BY109" s="931"/>
      <c r="BZ109" s="932"/>
      <c r="CA109" s="930" t="s">
        <v>294</v>
      </c>
      <c r="CB109" s="931"/>
      <c r="CC109" s="931"/>
      <c r="CD109" s="931"/>
      <c r="CE109" s="932"/>
      <c r="CF109" s="951" t="s">
        <v>410</v>
      </c>
      <c r="CG109" s="951"/>
      <c r="CH109" s="951"/>
      <c r="CI109" s="951"/>
      <c r="CJ109" s="951"/>
      <c r="CK109" s="930" t="s">
        <v>411</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408</v>
      </c>
      <c r="DH109" s="931"/>
      <c r="DI109" s="931"/>
      <c r="DJ109" s="931"/>
      <c r="DK109" s="932"/>
      <c r="DL109" s="930" t="s">
        <v>409</v>
      </c>
      <c r="DM109" s="931"/>
      <c r="DN109" s="931"/>
      <c r="DO109" s="931"/>
      <c r="DP109" s="932"/>
      <c r="DQ109" s="930" t="s">
        <v>294</v>
      </c>
      <c r="DR109" s="931"/>
      <c r="DS109" s="931"/>
      <c r="DT109" s="931"/>
      <c r="DU109" s="932"/>
      <c r="DV109" s="930" t="s">
        <v>410</v>
      </c>
      <c r="DW109" s="931"/>
      <c r="DX109" s="931"/>
      <c r="DY109" s="931"/>
      <c r="DZ109" s="933"/>
    </row>
    <row r="110" spans="1:131" s="230" customFormat="1" ht="26.25" customHeight="1" x14ac:dyDescent="0.2">
      <c r="A110" s="934" t="s">
        <v>412</v>
      </c>
      <c r="B110" s="935"/>
      <c r="C110" s="935"/>
      <c r="D110" s="935"/>
      <c r="E110" s="935"/>
      <c r="F110" s="935"/>
      <c r="G110" s="935"/>
      <c r="H110" s="935"/>
      <c r="I110" s="935"/>
      <c r="J110" s="935"/>
      <c r="K110" s="935"/>
      <c r="L110" s="935"/>
      <c r="M110" s="935"/>
      <c r="N110" s="935"/>
      <c r="O110" s="935"/>
      <c r="P110" s="935"/>
      <c r="Q110" s="935"/>
      <c r="R110" s="935"/>
      <c r="S110" s="935"/>
      <c r="T110" s="935"/>
      <c r="U110" s="935"/>
      <c r="V110" s="935"/>
      <c r="W110" s="935"/>
      <c r="X110" s="935"/>
      <c r="Y110" s="935"/>
      <c r="Z110" s="936"/>
      <c r="AA110" s="937">
        <v>562392</v>
      </c>
      <c r="AB110" s="938"/>
      <c r="AC110" s="938"/>
      <c r="AD110" s="938"/>
      <c r="AE110" s="939"/>
      <c r="AF110" s="940">
        <v>574119</v>
      </c>
      <c r="AG110" s="938"/>
      <c r="AH110" s="938"/>
      <c r="AI110" s="938"/>
      <c r="AJ110" s="939"/>
      <c r="AK110" s="940">
        <v>517579</v>
      </c>
      <c r="AL110" s="938"/>
      <c r="AM110" s="938"/>
      <c r="AN110" s="938"/>
      <c r="AO110" s="939"/>
      <c r="AP110" s="941">
        <v>16.7</v>
      </c>
      <c r="AQ110" s="942"/>
      <c r="AR110" s="942"/>
      <c r="AS110" s="942"/>
      <c r="AT110" s="943"/>
      <c r="AU110" s="944" t="s">
        <v>69</v>
      </c>
      <c r="AV110" s="945"/>
      <c r="AW110" s="945"/>
      <c r="AX110" s="945"/>
      <c r="AY110" s="945"/>
      <c r="AZ110" s="967" t="s">
        <v>413</v>
      </c>
      <c r="BA110" s="935"/>
      <c r="BB110" s="935"/>
      <c r="BC110" s="935"/>
      <c r="BD110" s="935"/>
      <c r="BE110" s="935"/>
      <c r="BF110" s="935"/>
      <c r="BG110" s="935"/>
      <c r="BH110" s="935"/>
      <c r="BI110" s="935"/>
      <c r="BJ110" s="935"/>
      <c r="BK110" s="935"/>
      <c r="BL110" s="935"/>
      <c r="BM110" s="935"/>
      <c r="BN110" s="935"/>
      <c r="BO110" s="935"/>
      <c r="BP110" s="936"/>
      <c r="BQ110" s="968">
        <v>4209431</v>
      </c>
      <c r="BR110" s="969"/>
      <c r="BS110" s="969"/>
      <c r="BT110" s="969"/>
      <c r="BU110" s="969"/>
      <c r="BV110" s="969">
        <v>3746817</v>
      </c>
      <c r="BW110" s="969"/>
      <c r="BX110" s="969"/>
      <c r="BY110" s="969"/>
      <c r="BZ110" s="969"/>
      <c r="CA110" s="969">
        <v>3465790</v>
      </c>
      <c r="CB110" s="969"/>
      <c r="CC110" s="969"/>
      <c r="CD110" s="969"/>
      <c r="CE110" s="969"/>
      <c r="CF110" s="982">
        <v>111.6</v>
      </c>
      <c r="CG110" s="983"/>
      <c r="CH110" s="983"/>
      <c r="CI110" s="983"/>
      <c r="CJ110" s="983"/>
      <c r="CK110" s="984" t="s">
        <v>414</v>
      </c>
      <c r="CL110" s="985"/>
      <c r="CM110" s="967" t="s">
        <v>415</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68" t="s">
        <v>122</v>
      </c>
      <c r="DH110" s="969"/>
      <c r="DI110" s="969"/>
      <c r="DJ110" s="969"/>
      <c r="DK110" s="969"/>
      <c r="DL110" s="969" t="s">
        <v>122</v>
      </c>
      <c r="DM110" s="969"/>
      <c r="DN110" s="969"/>
      <c r="DO110" s="969"/>
      <c r="DP110" s="969"/>
      <c r="DQ110" s="969" t="s">
        <v>122</v>
      </c>
      <c r="DR110" s="969"/>
      <c r="DS110" s="969"/>
      <c r="DT110" s="969"/>
      <c r="DU110" s="969"/>
      <c r="DV110" s="970" t="s">
        <v>122</v>
      </c>
      <c r="DW110" s="970"/>
      <c r="DX110" s="970"/>
      <c r="DY110" s="970"/>
      <c r="DZ110" s="971"/>
    </row>
    <row r="111" spans="1:131" s="230" customFormat="1" ht="26.25" customHeight="1" x14ac:dyDescent="0.2">
      <c r="A111" s="972" t="s">
        <v>416</v>
      </c>
      <c r="B111" s="973"/>
      <c r="C111" s="973"/>
      <c r="D111" s="973"/>
      <c r="E111" s="973"/>
      <c r="F111" s="973"/>
      <c r="G111" s="973"/>
      <c r="H111" s="973"/>
      <c r="I111" s="973"/>
      <c r="J111" s="973"/>
      <c r="K111" s="973"/>
      <c r="L111" s="973"/>
      <c r="M111" s="973"/>
      <c r="N111" s="973"/>
      <c r="O111" s="973"/>
      <c r="P111" s="973"/>
      <c r="Q111" s="973"/>
      <c r="R111" s="973"/>
      <c r="S111" s="973"/>
      <c r="T111" s="973"/>
      <c r="U111" s="973"/>
      <c r="V111" s="973"/>
      <c r="W111" s="973"/>
      <c r="X111" s="973"/>
      <c r="Y111" s="973"/>
      <c r="Z111" s="974"/>
      <c r="AA111" s="975" t="s">
        <v>122</v>
      </c>
      <c r="AB111" s="976"/>
      <c r="AC111" s="976"/>
      <c r="AD111" s="976"/>
      <c r="AE111" s="977"/>
      <c r="AF111" s="978" t="s">
        <v>122</v>
      </c>
      <c r="AG111" s="976"/>
      <c r="AH111" s="976"/>
      <c r="AI111" s="976"/>
      <c r="AJ111" s="977"/>
      <c r="AK111" s="978" t="s">
        <v>122</v>
      </c>
      <c r="AL111" s="976"/>
      <c r="AM111" s="976"/>
      <c r="AN111" s="976"/>
      <c r="AO111" s="977"/>
      <c r="AP111" s="979" t="s">
        <v>122</v>
      </c>
      <c r="AQ111" s="980"/>
      <c r="AR111" s="980"/>
      <c r="AS111" s="980"/>
      <c r="AT111" s="981"/>
      <c r="AU111" s="946"/>
      <c r="AV111" s="947"/>
      <c r="AW111" s="947"/>
      <c r="AX111" s="947"/>
      <c r="AY111" s="947"/>
      <c r="AZ111" s="960" t="s">
        <v>417</v>
      </c>
      <c r="BA111" s="961"/>
      <c r="BB111" s="961"/>
      <c r="BC111" s="961"/>
      <c r="BD111" s="961"/>
      <c r="BE111" s="961"/>
      <c r="BF111" s="961"/>
      <c r="BG111" s="961"/>
      <c r="BH111" s="961"/>
      <c r="BI111" s="961"/>
      <c r="BJ111" s="961"/>
      <c r="BK111" s="961"/>
      <c r="BL111" s="961"/>
      <c r="BM111" s="961"/>
      <c r="BN111" s="961"/>
      <c r="BO111" s="961"/>
      <c r="BP111" s="962"/>
      <c r="BQ111" s="963" t="s">
        <v>122</v>
      </c>
      <c r="BR111" s="964"/>
      <c r="BS111" s="964"/>
      <c r="BT111" s="964"/>
      <c r="BU111" s="964"/>
      <c r="BV111" s="964" t="s">
        <v>122</v>
      </c>
      <c r="BW111" s="964"/>
      <c r="BX111" s="964"/>
      <c r="BY111" s="964"/>
      <c r="BZ111" s="964"/>
      <c r="CA111" s="964" t="s">
        <v>122</v>
      </c>
      <c r="CB111" s="964"/>
      <c r="CC111" s="964"/>
      <c r="CD111" s="964"/>
      <c r="CE111" s="964"/>
      <c r="CF111" s="958" t="s">
        <v>122</v>
      </c>
      <c r="CG111" s="959"/>
      <c r="CH111" s="959"/>
      <c r="CI111" s="959"/>
      <c r="CJ111" s="959"/>
      <c r="CK111" s="986"/>
      <c r="CL111" s="987"/>
      <c r="CM111" s="960" t="s">
        <v>418</v>
      </c>
      <c r="CN111" s="961"/>
      <c r="CO111" s="961"/>
      <c r="CP111" s="961"/>
      <c r="CQ111" s="961"/>
      <c r="CR111" s="961"/>
      <c r="CS111" s="961"/>
      <c r="CT111" s="961"/>
      <c r="CU111" s="961"/>
      <c r="CV111" s="961"/>
      <c r="CW111" s="961"/>
      <c r="CX111" s="961"/>
      <c r="CY111" s="961"/>
      <c r="CZ111" s="961"/>
      <c r="DA111" s="961"/>
      <c r="DB111" s="961"/>
      <c r="DC111" s="961"/>
      <c r="DD111" s="961"/>
      <c r="DE111" s="961"/>
      <c r="DF111" s="962"/>
      <c r="DG111" s="963" t="s">
        <v>122</v>
      </c>
      <c r="DH111" s="964"/>
      <c r="DI111" s="964"/>
      <c r="DJ111" s="964"/>
      <c r="DK111" s="964"/>
      <c r="DL111" s="964" t="s">
        <v>122</v>
      </c>
      <c r="DM111" s="964"/>
      <c r="DN111" s="964"/>
      <c r="DO111" s="964"/>
      <c r="DP111" s="964"/>
      <c r="DQ111" s="964" t="s">
        <v>122</v>
      </c>
      <c r="DR111" s="964"/>
      <c r="DS111" s="964"/>
      <c r="DT111" s="964"/>
      <c r="DU111" s="964"/>
      <c r="DV111" s="965" t="s">
        <v>122</v>
      </c>
      <c r="DW111" s="965"/>
      <c r="DX111" s="965"/>
      <c r="DY111" s="965"/>
      <c r="DZ111" s="966"/>
    </row>
    <row r="112" spans="1:131" s="230" customFormat="1" ht="26.25" customHeight="1" x14ac:dyDescent="0.2">
      <c r="A112" s="990" t="s">
        <v>419</v>
      </c>
      <c r="B112" s="991"/>
      <c r="C112" s="961" t="s">
        <v>420</v>
      </c>
      <c r="D112" s="961"/>
      <c r="E112" s="961"/>
      <c r="F112" s="961"/>
      <c r="G112" s="961"/>
      <c r="H112" s="961"/>
      <c r="I112" s="961"/>
      <c r="J112" s="961"/>
      <c r="K112" s="961"/>
      <c r="L112" s="961"/>
      <c r="M112" s="961"/>
      <c r="N112" s="961"/>
      <c r="O112" s="961"/>
      <c r="P112" s="961"/>
      <c r="Q112" s="961"/>
      <c r="R112" s="961"/>
      <c r="S112" s="961"/>
      <c r="T112" s="961"/>
      <c r="U112" s="961"/>
      <c r="V112" s="961"/>
      <c r="W112" s="961"/>
      <c r="X112" s="961"/>
      <c r="Y112" s="961"/>
      <c r="Z112" s="962"/>
      <c r="AA112" s="996" t="s">
        <v>122</v>
      </c>
      <c r="AB112" s="997"/>
      <c r="AC112" s="997"/>
      <c r="AD112" s="997"/>
      <c r="AE112" s="998"/>
      <c r="AF112" s="999" t="s">
        <v>122</v>
      </c>
      <c r="AG112" s="997"/>
      <c r="AH112" s="997"/>
      <c r="AI112" s="997"/>
      <c r="AJ112" s="998"/>
      <c r="AK112" s="999" t="s">
        <v>122</v>
      </c>
      <c r="AL112" s="997"/>
      <c r="AM112" s="997"/>
      <c r="AN112" s="997"/>
      <c r="AO112" s="998"/>
      <c r="AP112" s="1000" t="s">
        <v>122</v>
      </c>
      <c r="AQ112" s="1001"/>
      <c r="AR112" s="1001"/>
      <c r="AS112" s="1001"/>
      <c r="AT112" s="1002"/>
      <c r="AU112" s="946"/>
      <c r="AV112" s="947"/>
      <c r="AW112" s="947"/>
      <c r="AX112" s="947"/>
      <c r="AY112" s="947"/>
      <c r="AZ112" s="960" t="s">
        <v>421</v>
      </c>
      <c r="BA112" s="961"/>
      <c r="BB112" s="961"/>
      <c r="BC112" s="961"/>
      <c r="BD112" s="961"/>
      <c r="BE112" s="961"/>
      <c r="BF112" s="961"/>
      <c r="BG112" s="961"/>
      <c r="BH112" s="961"/>
      <c r="BI112" s="961"/>
      <c r="BJ112" s="961"/>
      <c r="BK112" s="961"/>
      <c r="BL112" s="961"/>
      <c r="BM112" s="961"/>
      <c r="BN112" s="961"/>
      <c r="BO112" s="961"/>
      <c r="BP112" s="962"/>
      <c r="BQ112" s="963">
        <v>657374</v>
      </c>
      <c r="BR112" s="964"/>
      <c r="BS112" s="964"/>
      <c r="BT112" s="964"/>
      <c r="BU112" s="964"/>
      <c r="BV112" s="964">
        <v>684549</v>
      </c>
      <c r="BW112" s="964"/>
      <c r="BX112" s="964"/>
      <c r="BY112" s="964"/>
      <c r="BZ112" s="964"/>
      <c r="CA112" s="964">
        <v>694308</v>
      </c>
      <c r="CB112" s="964"/>
      <c r="CC112" s="964"/>
      <c r="CD112" s="964"/>
      <c r="CE112" s="964"/>
      <c r="CF112" s="958">
        <v>22.4</v>
      </c>
      <c r="CG112" s="959"/>
      <c r="CH112" s="959"/>
      <c r="CI112" s="959"/>
      <c r="CJ112" s="959"/>
      <c r="CK112" s="986"/>
      <c r="CL112" s="987"/>
      <c r="CM112" s="960" t="s">
        <v>422</v>
      </c>
      <c r="CN112" s="961"/>
      <c r="CO112" s="961"/>
      <c r="CP112" s="961"/>
      <c r="CQ112" s="961"/>
      <c r="CR112" s="961"/>
      <c r="CS112" s="961"/>
      <c r="CT112" s="961"/>
      <c r="CU112" s="961"/>
      <c r="CV112" s="961"/>
      <c r="CW112" s="961"/>
      <c r="CX112" s="961"/>
      <c r="CY112" s="961"/>
      <c r="CZ112" s="961"/>
      <c r="DA112" s="961"/>
      <c r="DB112" s="961"/>
      <c r="DC112" s="961"/>
      <c r="DD112" s="961"/>
      <c r="DE112" s="961"/>
      <c r="DF112" s="962"/>
      <c r="DG112" s="963" t="s">
        <v>122</v>
      </c>
      <c r="DH112" s="964"/>
      <c r="DI112" s="964"/>
      <c r="DJ112" s="964"/>
      <c r="DK112" s="964"/>
      <c r="DL112" s="964" t="s">
        <v>122</v>
      </c>
      <c r="DM112" s="964"/>
      <c r="DN112" s="964"/>
      <c r="DO112" s="964"/>
      <c r="DP112" s="964"/>
      <c r="DQ112" s="964" t="s">
        <v>122</v>
      </c>
      <c r="DR112" s="964"/>
      <c r="DS112" s="964"/>
      <c r="DT112" s="964"/>
      <c r="DU112" s="964"/>
      <c r="DV112" s="965" t="s">
        <v>122</v>
      </c>
      <c r="DW112" s="965"/>
      <c r="DX112" s="965"/>
      <c r="DY112" s="965"/>
      <c r="DZ112" s="966"/>
    </row>
    <row r="113" spans="1:130" s="230" customFormat="1" ht="26.25" customHeight="1" x14ac:dyDescent="0.2">
      <c r="A113" s="992"/>
      <c r="B113" s="993"/>
      <c r="C113" s="961" t="s">
        <v>423</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2"/>
      <c r="AA113" s="975">
        <v>81024</v>
      </c>
      <c r="AB113" s="976"/>
      <c r="AC113" s="976"/>
      <c r="AD113" s="976"/>
      <c r="AE113" s="977"/>
      <c r="AF113" s="978">
        <v>81777</v>
      </c>
      <c r="AG113" s="976"/>
      <c r="AH113" s="976"/>
      <c r="AI113" s="976"/>
      <c r="AJ113" s="977"/>
      <c r="AK113" s="978">
        <v>85999</v>
      </c>
      <c r="AL113" s="976"/>
      <c r="AM113" s="976"/>
      <c r="AN113" s="976"/>
      <c r="AO113" s="977"/>
      <c r="AP113" s="979">
        <v>2.8</v>
      </c>
      <c r="AQ113" s="980"/>
      <c r="AR113" s="980"/>
      <c r="AS113" s="980"/>
      <c r="AT113" s="981"/>
      <c r="AU113" s="946"/>
      <c r="AV113" s="947"/>
      <c r="AW113" s="947"/>
      <c r="AX113" s="947"/>
      <c r="AY113" s="947"/>
      <c r="AZ113" s="960" t="s">
        <v>424</v>
      </c>
      <c r="BA113" s="961"/>
      <c r="BB113" s="961"/>
      <c r="BC113" s="961"/>
      <c r="BD113" s="961"/>
      <c r="BE113" s="961"/>
      <c r="BF113" s="961"/>
      <c r="BG113" s="961"/>
      <c r="BH113" s="961"/>
      <c r="BI113" s="961"/>
      <c r="BJ113" s="961"/>
      <c r="BK113" s="961"/>
      <c r="BL113" s="961"/>
      <c r="BM113" s="961"/>
      <c r="BN113" s="961"/>
      <c r="BO113" s="961"/>
      <c r="BP113" s="962"/>
      <c r="BQ113" s="963">
        <v>526438</v>
      </c>
      <c r="BR113" s="964"/>
      <c r="BS113" s="964"/>
      <c r="BT113" s="964"/>
      <c r="BU113" s="964"/>
      <c r="BV113" s="964">
        <v>487657</v>
      </c>
      <c r="BW113" s="964"/>
      <c r="BX113" s="964"/>
      <c r="BY113" s="964"/>
      <c r="BZ113" s="964"/>
      <c r="CA113" s="964">
        <v>428304</v>
      </c>
      <c r="CB113" s="964"/>
      <c r="CC113" s="964"/>
      <c r="CD113" s="964"/>
      <c r="CE113" s="964"/>
      <c r="CF113" s="958">
        <v>13.8</v>
      </c>
      <c r="CG113" s="959"/>
      <c r="CH113" s="959"/>
      <c r="CI113" s="959"/>
      <c r="CJ113" s="959"/>
      <c r="CK113" s="986"/>
      <c r="CL113" s="987"/>
      <c r="CM113" s="960" t="s">
        <v>425</v>
      </c>
      <c r="CN113" s="961"/>
      <c r="CO113" s="961"/>
      <c r="CP113" s="961"/>
      <c r="CQ113" s="961"/>
      <c r="CR113" s="961"/>
      <c r="CS113" s="961"/>
      <c r="CT113" s="961"/>
      <c r="CU113" s="961"/>
      <c r="CV113" s="961"/>
      <c r="CW113" s="961"/>
      <c r="CX113" s="961"/>
      <c r="CY113" s="961"/>
      <c r="CZ113" s="961"/>
      <c r="DA113" s="961"/>
      <c r="DB113" s="961"/>
      <c r="DC113" s="961"/>
      <c r="DD113" s="961"/>
      <c r="DE113" s="961"/>
      <c r="DF113" s="962"/>
      <c r="DG113" s="996" t="s">
        <v>122</v>
      </c>
      <c r="DH113" s="997"/>
      <c r="DI113" s="997"/>
      <c r="DJ113" s="997"/>
      <c r="DK113" s="998"/>
      <c r="DL113" s="999" t="s">
        <v>122</v>
      </c>
      <c r="DM113" s="997"/>
      <c r="DN113" s="997"/>
      <c r="DO113" s="997"/>
      <c r="DP113" s="998"/>
      <c r="DQ113" s="999" t="s">
        <v>122</v>
      </c>
      <c r="DR113" s="997"/>
      <c r="DS113" s="997"/>
      <c r="DT113" s="997"/>
      <c r="DU113" s="998"/>
      <c r="DV113" s="1000" t="s">
        <v>122</v>
      </c>
      <c r="DW113" s="1001"/>
      <c r="DX113" s="1001"/>
      <c r="DY113" s="1001"/>
      <c r="DZ113" s="1002"/>
    </row>
    <row r="114" spans="1:130" s="230" customFormat="1" ht="26.25" customHeight="1" x14ac:dyDescent="0.2">
      <c r="A114" s="992"/>
      <c r="B114" s="993"/>
      <c r="C114" s="961" t="s">
        <v>426</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2"/>
      <c r="AA114" s="996">
        <v>53336</v>
      </c>
      <c r="AB114" s="997"/>
      <c r="AC114" s="997"/>
      <c r="AD114" s="997"/>
      <c r="AE114" s="998"/>
      <c r="AF114" s="999">
        <v>62438</v>
      </c>
      <c r="AG114" s="997"/>
      <c r="AH114" s="997"/>
      <c r="AI114" s="997"/>
      <c r="AJ114" s="998"/>
      <c r="AK114" s="999">
        <v>63244</v>
      </c>
      <c r="AL114" s="997"/>
      <c r="AM114" s="997"/>
      <c r="AN114" s="997"/>
      <c r="AO114" s="998"/>
      <c r="AP114" s="1000">
        <v>2</v>
      </c>
      <c r="AQ114" s="1001"/>
      <c r="AR114" s="1001"/>
      <c r="AS114" s="1001"/>
      <c r="AT114" s="1002"/>
      <c r="AU114" s="946"/>
      <c r="AV114" s="947"/>
      <c r="AW114" s="947"/>
      <c r="AX114" s="947"/>
      <c r="AY114" s="947"/>
      <c r="AZ114" s="960" t="s">
        <v>427</v>
      </c>
      <c r="BA114" s="961"/>
      <c r="BB114" s="961"/>
      <c r="BC114" s="961"/>
      <c r="BD114" s="961"/>
      <c r="BE114" s="961"/>
      <c r="BF114" s="961"/>
      <c r="BG114" s="961"/>
      <c r="BH114" s="961"/>
      <c r="BI114" s="961"/>
      <c r="BJ114" s="961"/>
      <c r="BK114" s="961"/>
      <c r="BL114" s="961"/>
      <c r="BM114" s="961"/>
      <c r="BN114" s="961"/>
      <c r="BO114" s="961"/>
      <c r="BP114" s="962"/>
      <c r="BQ114" s="963">
        <v>887143</v>
      </c>
      <c r="BR114" s="964"/>
      <c r="BS114" s="964"/>
      <c r="BT114" s="964"/>
      <c r="BU114" s="964"/>
      <c r="BV114" s="964">
        <v>938554</v>
      </c>
      <c r="BW114" s="964"/>
      <c r="BX114" s="964"/>
      <c r="BY114" s="964"/>
      <c r="BZ114" s="964"/>
      <c r="CA114" s="964">
        <v>894227</v>
      </c>
      <c r="CB114" s="964"/>
      <c r="CC114" s="964"/>
      <c r="CD114" s="964"/>
      <c r="CE114" s="964"/>
      <c r="CF114" s="958">
        <v>28.8</v>
      </c>
      <c r="CG114" s="959"/>
      <c r="CH114" s="959"/>
      <c r="CI114" s="959"/>
      <c r="CJ114" s="959"/>
      <c r="CK114" s="986"/>
      <c r="CL114" s="987"/>
      <c r="CM114" s="960" t="s">
        <v>428</v>
      </c>
      <c r="CN114" s="961"/>
      <c r="CO114" s="961"/>
      <c r="CP114" s="961"/>
      <c r="CQ114" s="961"/>
      <c r="CR114" s="961"/>
      <c r="CS114" s="961"/>
      <c r="CT114" s="961"/>
      <c r="CU114" s="961"/>
      <c r="CV114" s="961"/>
      <c r="CW114" s="961"/>
      <c r="CX114" s="961"/>
      <c r="CY114" s="961"/>
      <c r="CZ114" s="961"/>
      <c r="DA114" s="961"/>
      <c r="DB114" s="961"/>
      <c r="DC114" s="961"/>
      <c r="DD114" s="961"/>
      <c r="DE114" s="961"/>
      <c r="DF114" s="962"/>
      <c r="DG114" s="996" t="s">
        <v>122</v>
      </c>
      <c r="DH114" s="997"/>
      <c r="DI114" s="997"/>
      <c r="DJ114" s="997"/>
      <c r="DK114" s="998"/>
      <c r="DL114" s="999" t="s">
        <v>122</v>
      </c>
      <c r="DM114" s="997"/>
      <c r="DN114" s="997"/>
      <c r="DO114" s="997"/>
      <c r="DP114" s="998"/>
      <c r="DQ114" s="999" t="s">
        <v>122</v>
      </c>
      <c r="DR114" s="997"/>
      <c r="DS114" s="997"/>
      <c r="DT114" s="997"/>
      <c r="DU114" s="998"/>
      <c r="DV114" s="1000" t="s">
        <v>122</v>
      </c>
      <c r="DW114" s="1001"/>
      <c r="DX114" s="1001"/>
      <c r="DY114" s="1001"/>
      <c r="DZ114" s="1002"/>
    </row>
    <row r="115" spans="1:130" s="230" customFormat="1" ht="26.25" customHeight="1" x14ac:dyDescent="0.2">
      <c r="A115" s="992"/>
      <c r="B115" s="993"/>
      <c r="C115" s="961" t="s">
        <v>429</v>
      </c>
      <c r="D115" s="961"/>
      <c r="E115" s="961"/>
      <c r="F115" s="961"/>
      <c r="G115" s="961"/>
      <c r="H115" s="961"/>
      <c r="I115" s="961"/>
      <c r="J115" s="961"/>
      <c r="K115" s="961"/>
      <c r="L115" s="961"/>
      <c r="M115" s="961"/>
      <c r="N115" s="961"/>
      <c r="O115" s="961"/>
      <c r="P115" s="961"/>
      <c r="Q115" s="961"/>
      <c r="R115" s="961"/>
      <c r="S115" s="961"/>
      <c r="T115" s="961"/>
      <c r="U115" s="961"/>
      <c r="V115" s="961"/>
      <c r="W115" s="961"/>
      <c r="X115" s="961"/>
      <c r="Y115" s="961"/>
      <c r="Z115" s="962"/>
      <c r="AA115" s="975" t="s">
        <v>122</v>
      </c>
      <c r="AB115" s="976"/>
      <c r="AC115" s="976"/>
      <c r="AD115" s="976"/>
      <c r="AE115" s="977"/>
      <c r="AF115" s="978" t="s">
        <v>122</v>
      </c>
      <c r="AG115" s="976"/>
      <c r="AH115" s="976"/>
      <c r="AI115" s="976"/>
      <c r="AJ115" s="977"/>
      <c r="AK115" s="978" t="s">
        <v>122</v>
      </c>
      <c r="AL115" s="976"/>
      <c r="AM115" s="976"/>
      <c r="AN115" s="976"/>
      <c r="AO115" s="977"/>
      <c r="AP115" s="979" t="s">
        <v>122</v>
      </c>
      <c r="AQ115" s="980"/>
      <c r="AR115" s="980"/>
      <c r="AS115" s="980"/>
      <c r="AT115" s="981"/>
      <c r="AU115" s="946"/>
      <c r="AV115" s="947"/>
      <c r="AW115" s="947"/>
      <c r="AX115" s="947"/>
      <c r="AY115" s="947"/>
      <c r="AZ115" s="960" t="s">
        <v>430</v>
      </c>
      <c r="BA115" s="961"/>
      <c r="BB115" s="961"/>
      <c r="BC115" s="961"/>
      <c r="BD115" s="961"/>
      <c r="BE115" s="961"/>
      <c r="BF115" s="961"/>
      <c r="BG115" s="961"/>
      <c r="BH115" s="961"/>
      <c r="BI115" s="961"/>
      <c r="BJ115" s="961"/>
      <c r="BK115" s="961"/>
      <c r="BL115" s="961"/>
      <c r="BM115" s="961"/>
      <c r="BN115" s="961"/>
      <c r="BO115" s="961"/>
      <c r="BP115" s="962"/>
      <c r="BQ115" s="963" t="s">
        <v>122</v>
      </c>
      <c r="BR115" s="964"/>
      <c r="BS115" s="964"/>
      <c r="BT115" s="964"/>
      <c r="BU115" s="964"/>
      <c r="BV115" s="964" t="s">
        <v>122</v>
      </c>
      <c r="BW115" s="964"/>
      <c r="BX115" s="964"/>
      <c r="BY115" s="964"/>
      <c r="BZ115" s="964"/>
      <c r="CA115" s="964" t="s">
        <v>122</v>
      </c>
      <c r="CB115" s="964"/>
      <c r="CC115" s="964"/>
      <c r="CD115" s="964"/>
      <c r="CE115" s="964"/>
      <c r="CF115" s="958" t="s">
        <v>122</v>
      </c>
      <c r="CG115" s="959"/>
      <c r="CH115" s="959"/>
      <c r="CI115" s="959"/>
      <c r="CJ115" s="959"/>
      <c r="CK115" s="986"/>
      <c r="CL115" s="987"/>
      <c r="CM115" s="960" t="s">
        <v>431</v>
      </c>
      <c r="CN115" s="961"/>
      <c r="CO115" s="961"/>
      <c r="CP115" s="961"/>
      <c r="CQ115" s="961"/>
      <c r="CR115" s="961"/>
      <c r="CS115" s="961"/>
      <c r="CT115" s="961"/>
      <c r="CU115" s="961"/>
      <c r="CV115" s="961"/>
      <c r="CW115" s="961"/>
      <c r="CX115" s="961"/>
      <c r="CY115" s="961"/>
      <c r="CZ115" s="961"/>
      <c r="DA115" s="961"/>
      <c r="DB115" s="961"/>
      <c r="DC115" s="961"/>
      <c r="DD115" s="961"/>
      <c r="DE115" s="961"/>
      <c r="DF115" s="962"/>
      <c r="DG115" s="996" t="s">
        <v>122</v>
      </c>
      <c r="DH115" s="997"/>
      <c r="DI115" s="997"/>
      <c r="DJ115" s="997"/>
      <c r="DK115" s="998"/>
      <c r="DL115" s="999" t="s">
        <v>122</v>
      </c>
      <c r="DM115" s="997"/>
      <c r="DN115" s="997"/>
      <c r="DO115" s="997"/>
      <c r="DP115" s="998"/>
      <c r="DQ115" s="999" t="s">
        <v>122</v>
      </c>
      <c r="DR115" s="997"/>
      <c r="DS115" s="997"/>
      <c r="DT115" s="997"/>
      <c r="DU115" s="998"/>
      <c r="DV115" s="1000" t="s">
        <v>122</v>
      </c>
      <c r="DW115" s="1001"/>
      <c r="DX115" s="1001"/>
      <c r="DY115" s="1001"/>
      <c r="DZ115" s="1002"/>
    </row>
    <row r="116" spans="1:130" s="230" customFormat="1" ht="26.25" customHeight="1" x14ac:dyDescent="0.2">
      <c r="A116" s="994"/>
      <c r="B116" s="995"/>
      <c r="C116" s="1003" t="s">
        <v>432</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t="s">
        <v>122</v>
      </c>
      <c r="AB116" s="997"/>
      <c r="AC116" s="997"/>
      <c r="AD116" s="997"/>
      <c r="AE116" s="998"/>
      <c r="AF116" s="999" t="s">
        <v>122</v>
      </c>
      <c r="AG116" s="997"/>
      <c r="AH116" s="997"/>
      <c r="AI116" s="997"/>
      <c r="AJ116" s="998"/>
      <c r="AK116" s="999" t="s">
        <v>122</v>
      </c>
      <c r="AL116" s="997"/>
      <c r="AM116" s="997"/>
      <c r="AN116" s="997"/>
      <c r="AO116" s="998"/>
      <c r="AP116" s="1000" t="s">
        <v>122</v>
      </c>
      <c r="AQ116" s="1001"/>
      <c r="AR116" s="1001"/>
      <c r="AS116" s="1001"/>
      <c r="AT116" s="1002"/>
      <c r="AU116" s="946"/>
      <c r="AV116" s="947"/>
      <c r="AW116" s="947"/>
      <c r="AX116" s="947"/>
      <c r="AY116" s="947"/>
      <c r="AZ116" s="1005" t="s">
        <v>433</v>
      </c>
      <c r="BA116" s="1006"/>
      <c r="BB116" s="1006"/>
      <c r="BC116" s="1006"/>
      <c r="BD116" s="1006"/>
      <c r="BE116" s="1006"/>
      <c r="BF116" s="1006"/>
      <c r="BG116" s="1006"/>
      <c r="BH116" s="1006"/>
      <c r="BI116" s="1006"/>
      <c r="BJ116" s="1006"/>
      <c r="BK116" s="1006"/>
      <c r="BL116" s="1006"/>
      <c r="BM116" s="1006"/>
      <c r="BN116" s="1006"/>
      <c r="BO116" s="1006"/>
      <c r="BP116" s="1007"/>
      <c r="BQ116" s="963" t="s">
        <v>122</v>
      </c>
      <c r="BR116" s="964"/>
      <c r="BS116" s="964"/>
      <c r="BT116" s="964"/>
      <c r="BU116" s="964"/>
      <c r="BV116" s="964" t="s">
        <v>122</v>
      </c>
      <c r="BW116" s="964"/>
      <c r="BX116" s="964"/>
      <c r="BY116" s="964"/>
      <c r="BZ116" s="964"/>
      <c r="CA116" s="964" t="s">
        <v>122</v>
      </c>
      <c r="CB116" s="964"/>
      <c r="CC116" s="964"/>
      <c r="CD116" s="964"/>
      <c r="CE116" s="964"/>
      <c r="CF116" s="958" t="s">
        <v>122</v>
      </c>
      <c r="CG116" s="959"/>
      <c r="CH116" s="959"/>
      <c r="CI116" s="959"/>
      <c r="CJ116" s="959"/>
      <c r="CK116" s="986"/>
      <c r="CL116" s="987"/>
      <c r="CM116" s="960" t="s">
        <v>434</v>
      </c>
      <c r="CN116" s="961"/>
      <c r="CO116" s="961"/>
      <c r="CP116" s="961"/>
      <c r="CQ116" s="961"/>
      <c r="CR116" s="961"/>
      <c r="CS116" s="961"/>
      <c r="CT116" s="961"/>
      <c r="CU116" s="961"/>
      <c r="CV116" s="961"/>
      <c r="CW116" s="961"/>
      <c r="CX116" s="961"/>
      <c r="CY116" s="961"/>
      <c r="CZ116" s="961"/>
      <c r="DA116" s="961"/>
      <c r="DB116" s="961"/>
      <c r="DC116" s="961"/>
      <c r="DD116" s="961"/>
      <c r="DE116" s="961"/>
      <c r="DF116" s="962"/>
      <c r="DG116" s="996" t="s">
        <v>122</v>
      </c>
      <c r="DH116" s="997"/>
      <c r="DI116" s="997"/>
      <c r="DJ116" s="997"/>
      <c r="DK116" s="998"/>
      <c r="DL116" s="999" t="s">
        <v>122</v>
      </c>
      <c r="DM116" s="997"/>
      <c r="DN116" s="997"/>
      <c r="DO116" s="997"/>
      <c r="DP116" s="998"/>
      <c r="DQ116" s="999" t="s">
        <v>122</v>
      </c>
      <c r="DR116" s="997"/>
      <c r="DS116" s="997"/>
      <c r="DT116" s="997"/>
      <c r="DU116" s="998"/>
      <c r="DV116" s="1000" t="s">
        <v>122</v>
      </c>
      <c r="DW116" s="1001"/>
      <c r="DX116" s="1001"/>
      <c r="DY116" s="1001"/>
      <c r="DZ116" s="1002"/>
    </row>
    <row r="117" spans="1:130" s="230" customFormat="1" ht="26.25" customHeight="1" x14ac:dyDescent="0.2">
      <c r="A117" s="950" t="s">
        <v>177</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15" t="s">
        <v>435</v>
      </c>
      <c r="Z117" s="932"/>
      <c r="AA117" s="1016">
        <v>696752</v>
      </c>
      <c r="AB117" s="1017"/>
      <c r="AC117" s="1017"/>
      <c r="AD117" s="1017"/>
      <c r="AE117" s="1018"/>
      <c r="AF117" s="1019">
        <v>718334</v>
      </c>
      <c r="AG117" s="1017"/>
      <c r="AH117" s="1017"/>
      <c r="AI117" s="1017"/>
      <c r="AJ117" s="1018"/>
      <c r="AK117" s="1019">
        <v>666822</v>
      </c>
      <c r="AL117" s="1017"/>
      <c r="AM117" s="1017"/>
      <c r="AN117" s="1017"/>
      <c r="AO117" s="1018"/>
      <c r="AP117" s="1020"/>
      <c r="AQ117" s="1021"/>
      <c r="AR117" s="1021"/>
      <c r="AS117" s="1021"/>
      <c r="AT117" s="1022"/>
      <c r="AU117" s="946"/>
      <c r="AV117" s="947"/>
      <c r="AW117" s="947"/>
      <c r="AX117" s="947"/>
      <c r="AY117" s="947"/>
      <c r="AZ117" s="1012" t="s">
        <v>436</v>
      </c>
      <c r="BA117" s="1013"/>
      <c r="BB117" s="1013"/>
      <c r="BC117" s="1013"/>
      <c r="BD117" s="1013"/>
      <c r="BE117" s="1013"/>
      <c r="BF117" s="1013"/>
      <c r="BG117" s="1013"/>
      <c r="BH117" s="1013"/>
      <c r="BI117" s="1013"/>
      <c r="BJ117" s="1013"/>
      <c r="BK117" s="1013"/>
      <c r="BL117" s="1013"/>
      <c r="BM117" s="1013"/>
      <c r="BN117" s="1013"/>
      <c r="BO117" s="1013"/>
      <c r="BP117" s="1014"/>
      <c r="BQ117" s="963" t="s">
        <v>122</v>
      </c>
      <c r="BR117" s="964"/>
      <c r="BS117" s="964"/>
      <c r="BT117" s="964"/>
      <c r="BU117" s="964"/>
      <c r="BV117" s="964" t="s">
        <v>122</v>
      </c>
      <c r="BW117" s="964"/>
      <c r="BX117" s="964"/>
      <c r="BY117" s="964"/>
      <c r="BZ117" s="964"/>
      <c r="CA117" s="964" t="s">
        <v>122</v>
      </c>
      <c r="CB117" s="964"/>
      <c r="CC117" s="964"/>
      <c r="CD117" s="964"/>
      <c r="CE117" s="964"/>
      <c r="CF117" s="958" t="s">
        <v>122</v>
      </c>
      <c r="CG117" s="959"/>
      <c r="CH117" s="959"/>
      <c r="CI117" s="959"/>
      <c r="CJ117" s="959"/>
      <c r="CK117" s="986"/>
      <c r="CL117" s="987"/>
      <c r="CM117" s="960" t="s">
        <v>437</v>
      </c>
      <c r="CN117" s="961"/>
      <c r="CO117" s="961"/>
      <c r="CP117" s="961"/>
      <c r="CQ117" s="961"/>
      <c r="CR117" s="961"/>
      <c r="CS117" s="961"/>
      <c r="CT117" s="961"/>
      <c r="CU117" s="961"/>
      <c r="CV117" s="961"/>
      <c r="CW117" s="961"/>
      <c r="CX117" s="961"/>
      <c r="CY117" s="961"/>
      <c r="CZ117" s="961"/>
      <c r="DA117" s="961"/>
      <c r="DB117" s="961"/>
      <c r="DC117" s="961"/>
      <c r="DD117" s="961"/>
      <c r="DE117" s="961"/>
      <c r="DF117" s="962"/>
      <c r="DG117" s="996" t="s">
        <v>122</v>
      </c>
      <c r="DH117" s="997"/>
      <c r="DI117" s="997"/>
      <c r="DJ117" s="997"/>
      <c r="DK117" s="998"/>
      <c r="DL117" s="999" t="s">
        <v>122</v>
      </c>
      <c r="DM117" s="997"/>
      <c r="DN117" s="997"/>
      <c r="DO117" s="997"/>
      <c r="DP117" s="998"/>
      <c r="DQ117" s="999" t="s">
        <v>122</v>
      </c>
      <c r="DR117" s="997"/>
      <c r="DS117" s="997"/>
      <c r="DT117" s="997"/>
      <c r="DU117" s="998"/>
      <c r="DV117" s="1000" t="s">
        <v>122</v>
      </c>
      <c r="DW117" s="1001"/>
      <c r="DX117" s="1001"/>
      <c r="DY117" s="1001"/>
      <c r="DZ117" s="1002"/>
    </row>
    <row r="118" spans="1:130" s="230" customFormat="1" ht="26.25" customHeight="1" x14ac:dyDescent="0.2">
      <c r="A118" s="950" t="s">
        <v>411</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408</v>
      </c>
      <c r="AB118" s="931"/>
      <c r="AC118" s="931"/>
      <c r="AD118" s="931"/>
      <c r="AE118" s="932"/>
      <c r="AF118" s="930" t="s">
        <v>409</v>
      </c>
      <c r="AG118" s="931"/>
      <c r="AH118" s="931"/>
      <c r="AI118" s="931"/>
      <c r="AJ118" s="932"/>
      <c r="AK118" s="930" t="s">
        <v>294</v>
      </c>
      <c r="AL118" s="931"/>
      <c r="AM118" s="931"/>
      <c r="AN118" s="931"/>
      <c r="AO118" s="932"/>
      <c r="AP118" s="1008" t="s">
        <v>410</v>
      </c>
      <c r="AQ118" s="1009"/>
      <c r="AR118" s="1009"/>
      <c r="AS118" s="1009"/>
      <c r="AT118" s="1010"/>
      <c r="AU118" s="946"/>
      <c r="AV118" s="947"/>
      <c r="AW118" s="947"/>
      <c r="AX118" s="947"/>
      <c r="AY118" s="947"/>
      <c r="AZ118" s="1011" t="s">
        <v>438</v>
      </c>
      <c r="BA118" s="1003"/>
      <c r="BB118" s="1003"/>
      <c r="BC118" s="1003"/>
      <c r="BD118" s="1003"/>
      <c r="BE118" s="1003"/>
      <c r="BF118" s="1003"/>
      <c r="BG118" s="1003"/>
      <c r="BH118" s="1003"/>
      <c r="BI118" s="1003"/>
      <c r="BJ118" s="1003"/>
      <c r="BK118" s="1003"/>
      <c r="BL118" s="1003"/>
      <c r="BM118" s="1003"/>
      <c r="BN118" s="1003"/>
      <c r="BO118" s="1003"/>
      <c r="BP118" s="1004"/>
      <c r="BQ118" s="1037" t="s">
        <v>122</v>
      </c>
      <c r="BR118" s="1038"/>
      <c r="BS118" s="1038"/>
      <c r="BT118" s="1038"/>
      <c r="BU118" s="1038"/>
      <c r="BV118" s="1038" t="s">
        <v>122</v>
      </c>
      <c r="BW118" s="1038"/>
      <c r="BX118" s="1038"/>
      <c r="BY118" s="1038"/>
      <c r="BZ118" s="1038"/>
      <c r="CA118" s="1038" t="s">
        <v>122</v>
      </c>
      <c r="CB118" s="1038"/>
      <c r="CC118" s="1038"/>
      <c r="CD118" s="1038"/>
      <c r="CE118" s="1038"/>
      <c r="CF118" s="958" t="s">
        <v>122</v>
      </c>
      <c r="CG118" s="959"/>
      <c r="CH118" s="959"/>
      <c r="CI118" s="959"/>
      <c r="CJ118" s="959"/>
      <c r="CK118" s="986"/>
      <c r="CL118" s="987"/>
      <c r="CM118" s="960" t="s">
        <v>439</v>
      </c>
      <c r="CN118" s="961"/>
      <c r="CO118" s="961"/>
      <c r="CP118" s="961"/>
      <c r="CQ118" s="961"/>
      <c r="CR118" s="961"/>
      <c r="CS118" s="961"/>
      <c r="CT118" s="961"/>
      <c r="CU118" s="961"/>
      <c r="CV118" s="961"/>
      <c r="CW118" s="961"/>
      <c r="CX118" s="961"/>
      <c r="CY118" s="961"/>
      <c r="CZ118" s="961"/>
      <c r="DA118" s="961"/>
      <c r="DB118" s="961"/>
      <c r="DC118" s="961"/>
      <c r="DD118" s="961"/>
      <c r="DE118" s="961"/>
      <c r="DF118" s="962"/>
      <c r="DG118" s="996" t="s">
        <v>122</v>
      </c>
      <c r="DH118" s="997"/>
      <c r="DI118" s="997"/>
      <c r="DJ118" s="997"/>
      <c r="DK118" s="998"/>
      <c r="DL118" s="999" t="s">
        <v>122</v>
      </c>
      <c r="DM118" s="997"/>
      <c r="DN118" s="997"/>
      <c r="DO118" s="997"/>
      <c r="DP118" s="998"/>
      <c r="DQ118" s="999" t="s">
        <v>122</v>
      </c>
      <c r="DR118" s="997"/>
      <c r="DS118" s="997"/>
      <c r="DT118" s="997"/>
      <c r="DU118" s="998"/>
      <c r="DV118" s="1000" t="s">
        <v>122</v>
      </c>
      <c r="DW118" s="1001"/>
      <c r="DX118" s="1001"/>
      <c r="DY118" s="1001"/>
      <c r="DZ118" s="1002"/>
    </row>
    <row r="119" spans="1:130" s="230" customFormat="1" ht="26.25" customHeight="1" x14ac:dyDescent="0.2">
      <c r="A119" s="1094" t="s">
        <v>414</v>
      </c>
      <c r="B119" s="985"/>
      <c r="C119" s="967" t="s">
        <v>415</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122</v>
      </c>
      <c r="AB119" s="938"/>
      <c r="AC119" s="938"/>
      <c r="AD119" s="938"/>
      <c r="AE119" s="939"/>
      <c r="AF119" s="940" t="s">
        <v>122</v>
      </c>
      <c r="AG119" s="938"/>
      <c r="AH119" s="938"/>
      <c r="AI119" s="938"/>
      <c r="AJ119" s="939"/>
      <c r="AK119" s="940" t="s">
        <v>122</v>
      </c>
      <c r="AL119" s="938"/>
      <c r="AM119" s="938"/>
      <c r="AN119" s="938"/>
      <c r="AO119" s="939"/>
      <c r="AP119" s="941" t="s">
        <v>122</v>
      </c>
      <c r="AQ119" s="942"/>
      <c r="AR119" s="942"/>
      <c r="AS119" s="942"/>
      <c r="AT119" s="943"/>
      <c r="AU119" s="948"/>
      <c r="AV119" s="949"/>
      <c r="AW119" s="949"/>
      <c r="AX119" s="949"/>
      <c r="AY119" s="949"/>
      <c r="AZ119" s="251" t="s">
        <v>177</v>
      </c>
      <c r="BA119" s="251"/>
      <c r="BB119" s="251"/>
      <c r="BC119" s="251"/>
      <c r="BD119" s="251"/>
      <c r="BE119" s="251"/>
      <c r="BF119" s="251"/>
      <c r="BG119" s="251"/>
      <c r="BH119" s="251"/>
      <c r="BI119" s="251"/>
      <c r="BJ119" s="251"/>
      <c r="BK119" s="251"/>
      <c r="BL119" s="251"/>
      <c r="BM119" s="251"/>
      <c r="BN119" s="251"/>
      <c r="BO119" s="1015" t="s">
        <v>440</v>
      </c>
      <c r="BP119" s="1043"/>
      <c r="BQ119" s="1037">
        <v>6280386</v>
      </c>
      <c r="BR119" s="1038"/>
      <c r="BS119" s="1038"/>
      <c r="BT119" s="1038"/>
      <c r="BU119" s="1038"/>
      <c r="BV119" s="1038">
        <v>5857577</v>
      </c>
      <c r="BW119" s="1038"/>
      <c r="BX119" s="1038"/>
      <c r="BY119" s="1038"/>
      <c r="BZ119" s="1038"/>
      <c r="CA119" s="1038">
        <v>5482629</v>
      </c>
      <c r="CB119" s="1038"/>
      <c r="CC119" s="1038"/>
      <c r="CD119" s="1038"/>
      <c r="CE119" s="1038"/>
      <c r="CF119" s="1039"/>
      <c r="CG119" s="1040"/>
      <c r="CH119" s="1040"/>
      <c r="CI119" s="1040"/>
      <c r="CJ119" s="1041"/>
      <c r="CK119" s="988"/>
      <c r="CL119" s="989"/>
      <c r="CM119" s="1011" t="s">
        <v>441</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42" t="s">
        <v>122</v>
      </c>
      <c r="DH119" s="1024"/>
      <c r="DI119" s="1024"/>
      <c r="DJ119" s="1024"/>
      <c r="DK119" s="1025"/>
      <c r="DL119" s="1023" t="s">
        <v>122</v>
      </c>
      <c r="DM119" s="1024"/>
      <c r="DN119" s="1024"/>
      <c r="DO119" s="1024"/>
      <c r="DP119" s="1025"/>
      <c r="DQ119" s="1023" t="s">
        <v>122</v>
      </c>
      <c r="DR119" s="1024"/>
      <c r="DS119" s="1024"/>
      <c r="DT119" s="1024"/>
      <c r="DU119" s="1025"/>
      <c r="DV119" s="1026" t="s">
        <v>122</v>
      </c>
      <c r="DW119" s="1027"/>
      <c r="DX119" s="1027"/>
      <c r="DY119" s="1027"/>
      <c r="DZ119" s="1028"/>
    </row>
    <row r="120" spans="1:130" s="230" customFormat="1" ht="26.25" customHeight="1" x14ac:dyDescent="0.2">
      <c r="A120" s="1095"/>
      <c r="B120" s="987"/>
      <c r="C120" s="960" t="s">
        <v>418</v>
      </c>
      <c r="D120" s="961"/>
      <c r="E120" s="961"/>
      <c r="F120" s="961"/>
      <c r="G120" s="961"/>
      <c r="H120" s="961"/>
      <c r="I120" s="961"/>
      <c r="J120" s="961"/>
      <c r="K120" s="961"/>
      <c r="L120" s="961"/>
      <c r="M120" s="961"/>
      <c r="N120" s="961"/>
      <c r="O120" s="961"/>
      <c r="P120" s="961"/>
      <c r="Q120" s="961"/>
      <c r="R120" s="961"/>
      <c r="S120" s="961"/>
      <c r="T120" s="961"/>
      <c r="U120" s="961"/>
      <c r="V120" s="961"/>
      <c r="W120" s="961"/>
      <c r="X120" s="961"/>
      <c r="Y120" s="961"/>
      <c r="Z120" s="962"/>
      <c r="AA120" s="996" t="s">
        <v>122</v>
      </c>
      <c r="AB120" s="997"/>
      <c r="AC120" s="997"/>
      <c r="AD120" s="997"/>
      <c r="AE120" s="998"/>
      <c r="AF120" s="999" t="s">
        <v>122</v>
      </c>
      <c r="AG120" s="997"/>
      <c r="AH120" s="997"/>
      <c r="AI120" s="997"/>
      <c r="AJ120" s="998"/>
      <c r="AK120" s="999" t="s">
        <v>122</v>
      </c>
      <c r="AL120" s="997"/>
      <c r="AM120" s="997"/>
      <c r="AN120" s="997"/>
      <c r="AO120" s="998"/>
      <c r="AP120" s="1000" t="s">
        <v>122</v>
      </c>
      <c r="AQ120" s="1001"/>
      <c r="AR120" s="1001"/>
      <c r="AS120" s="1001"/>
      <c r="AT120" s="1002"/>
      <c r="AU120" s="1029" t="s">
        <v>442</v>
      </c>
      <c r="AV120" s="1030"/>
      <c r="AW120" s="1030"/>
      <c r="AX120" s="1030"/>
      <c r="AY120" s="1031"/>
      <c r="AZ120" s="967" t="s">
        <v>443</v>
      </c>
      <c r="BA120" s="935"/>
      <c r="BB120" s="935"/>
      <c r="BC120" s="935"/>
      <c r="BD120" s="935"/>
      <c r="BE120" s="935"/>
      <c r="BF120" s="935"/>
      <c r="BG120" s="935"/>
      <c r="BH120" s="935"/>
      <c r="BI120" s="935"/>
      <c r="BJ120" s="935"/>
      <c r="BK120" s="935"/>
      <c r="BL120" s="935"/>
      <c r="BM120" s="935"/>
      <c r="BN120" s="935"/>
      <c r="BO120" s="935"/>
      <c r="BP120" s="936"/>
      <c r="BQ120" s="968">
        <v>2541541</v>
      </c>
      <c r="BR120" s="969"/>
      <c r="BS120" s="969"/>
      <c r="BT120" s="969"/>
      <c r="BU120" s="969"/>
      <c r="BV120" s="969">
        <v>2773041</v>
      </c>
      <c r="BW120" s="969"/>
      <c r="BX120" s="969"/>
      <c r="BY120" s="969"/>
      <c r="BZ120" s="969"/>
      <c r="CA120" s="969">
        <v>2940603</v>
      </c>
      <c r="CB120" s="969"/>
      <c r="CC120" s="969"/>
      <c r="CD120" s="969"/>
      <c r="CE120" s="969"/>
      <c r="CF120" s="982">
        <v>94.7</v>
      </c>
      <c r="CG120" s="983"/>
      <c r="CH120" s="983"/>
      <c r="CI120" s="983"/>
      <c r="CJ120" s="983"/>
      <c r="CK120" s="1044" t="s">
        <v>444</v>
      </c>
      <c r="CL120" s="1045"/>
      <c r="CM120" s="1045"/>
      <c r="CN120" s="1045"/>
      <c r="CO120" s="1046"/>
      <c r="CP120" s="1052" t="s">
        <v>392</v>
      </c>
      <c r="CQ120" s="1053"/>
      <c r="CR120" s="1053"/>
      <c r="CS120" s="1053"/>
      <c r="CT120" s="1053"/>
      <c r="CU120" s="1053"/>
      <c r="CV120" s="1053"/>
      <c r="CW120" s="1053"/>
      <c r="CX120" s="1053"/>
      <c r="CY120" s="1053"/>
      <c r="CZ120" s="1053"/>
      <c r="DA120" s="1053"/>
      <c r="DB120" s="1053"/>
      <c r="DC120" s="1053"/>
      <c r="DD120" s="1053"/>
      <c r="DE120" s="1053"/>
      <c r="DF120" s="1054"/>
      <c r="DG120" s="968">
        <v>512148</v>
      </c>
      <c r="DH120" s="969"/>
      <c r="DI120" s="969"/>
      <c r="DJ120" s="969"/>
      <c r="DK120" s="969"/>
      <c r="DL120" s="969">
        <v>533467</v>
      </c>
      <c r="DM120" s="969"/>
      <c r="DN120" s="969"/>
      <c r="DO120" s="969"/>
      <c r="DP120" s="969"/>
      <c r="DQ120" s="969">
        <v>557805</v>
      </c>
      <c r="DR120" s="969"/>
      <c r="DS120" s="969"/>
      <c r="DT120" s="969"/>
      <c r="DU120" s="969"/>
      <c r="DV120" s="970">
        <v>18</v>
      </c>
      <c r="DW120" s="970"/>
      <c r="DX120" s="970"/>
      <c r="DY120" s="970"/>
      <c r="DZ120" s="971"/>
    </row>
    <row r="121" spans="1:130" s="230" customFormat="1" ht="26.25" customHeight="1" x14ac:dyDescent="0.2">
      <c r="A121" s="1095"/>
      <c r="B121" s="987"/>
      <c r="C121" s="1012" t="s">
        <v>445</v>
      </c>
      <c r="D121" s="1013"/>
      <c r="E121" s="1013"/>
      <c r="F121" s="1013"/>
      <c r="G121" s="1013"/>
      <c r="H121" s="1013"/>
      <c r="I121" s="1013"/>
      <c r="J121" s="1013"/>
      <c r="K121" s="1013"/>
      <c r="L121" s="1013"/>
      <c r="M121" s="1013"/>
      <c r="N121" s="1013"/>
      <c r="O121" s="1013"/>
      <c r="P121" s="1013"/>
      <c r="Q121" s="1013"/>
      <c r="R121" s="1013"/>
      <c r="S121" s="1013"/>
      <c r="T121" s="1013"/>
      <c r="U121" s="1013"/>
      <c r="V121" s="1013"/>
      <c r="W121" s="1013"/>
      <c r="X121" s="1013"/>
      <c r="Y121" s="1013"/>
      <c r="Z121" s="1014"/>
      <c r="AA121" s="996" t="s">
        <v>122</v>
      </c>
      <c r="AB121" s="997"/>
      <c r="AC121" s="997"/>
      <c r="AD121" s="997"/>
      <c r="AE121" s="998"/>
      <c r="AF121" s="999" t="s">
        <v>122</v>
      </c>
      <c r="AG121" s="997"/>
      <c r="AH121" s="997"/>
      <c r="AI121" s="997"/>
      <c r="AJ121" s="998"/>
      <c r="AK121" s="999" t="s">
        <v>122</v>
      </c>
      <c r="AL121" s="997"/>
      <c r="AM121" s="997"/>
      <c r="AN121" s="997"/>
      <c r="AO121" s="998"/>
      <c r="AP121" s="1000" t="s">
        <v>122</v>
      </c>
      <c r="AQ121" s="1001"/>
      <c r="AR121" s="1001"/>
      <c r="AS121" s="1001"/>
      <c r="AT121" s="1002"/>
      <c r="AU121" s="1032"/>
      <c r="AV121" s="1033"/>
      <c r="AW121" s="1033"/>
      <c r="AX121" s="1033"/>
      <c r="AY121" s="1034"/>
      <c r="AZ121" s="960" t="s">
        <v>446</v>
      </c>
      <c r="BA121" s="961"/>
      <c r="BB121" s="961"/>
      <c r="BC121" s="961"/>
      <c r="BD121" s="961"/>
      <c r="BE121" s="961"/>
      <c r="BF121" s="961"/>
      <c r="BG121" s="961"/>
      <c r="BH121" s="961"/>
      <c r="BI121" s="961"/>
      <c r="BJ121" s="961"/>
      <c r="BK121" s="961"/>
      <c r="BL121" s="961"/>
      <c r="BM121" s="961"/>
      <c r="BN121" s="961"/>
      <c r="BO121" s="961"/>
      <c r="BP121" s="962"/>
      <c r="BQ121" s="963" t="s">
        <v>122</v>
      </c>
      <c r="BR121" s="964"/>
      <c r="BS121" s="964"/>
      <c r="BT121" s="964"/>
      <c r="BU121" s="964"/>
      <c r="BV121" s="964" t="s">
        <v>122</v>
      </c>
      <c r="BW121" s="964"/>
      <c r="BX121" s="964"/>
      <c r="BY121" s="964"/>
      <c r="BZ121" s="964"/>
      <c r="CA121" s="964" t="s">
        <v>122</v>
      </c>
      <c r="CB121" s="964"/>
      <c r="CC121" s="964"/>
      <c r="CD121" s="964"/>
      <c r="CE121" s="964"/>
      <c r="CF121" s="958" t="s">
        <v>122</v>
      </c>
      <c r="CG121" s="959"/>
      <c r="CH121" s="959"/>
      <c r="CI121" s="959"/>
      <c r="CJ121" s="959"/>
      <c r="CK121" s="1047"/>
      <c r="CL121" s="1048"/>
      <c r="CM121" s="1048"/>
      <c r="CN121" s="1048"/>
      <c r="CO121" s="1049"/>
      <c r="CP121" s="1057" t="s">
        <v>390</v>
      </c>
      <c r="CQ121" s="1058"/>
      <c r="CR121" s="1058"/>
      <c r="CS121" s="1058"/>
      <c r="CT121" s="1058"/>
      <c r="CU121" s="1058"/>
      <c r="CV121" s="1058"/>
      <c r="CW121" s="1058"/>
      <c r="CX121" s="1058"/>
      <c r="CY121" s="1058"/>
      <c r="CZ121" s="1058"/>
      <c r="DA121" s="1058"/>
      <c r="DB121" s="1058"/>
      <c r="DC121" s="1058"/>
      <c r="DD121" s="1058"/>
      <c r="DE121" s="1058"/>
      <c r="DF121" s="1059"/>
      <c r="DG121" s="963">
        <v>145226</v>
      </c>
      <c r="DH121" s="964"/>
      <c r="DI121" s="964"/>
      <c r="DJ121" s="964"/>
      <c r="DK121" s="964"/>
      <c r="DL121" s="964">
        <v>151082</v>
      </c>
      <c r="DM121" s="964"/>
      <c r="DN121" s="964"/>
      <c r="DO121" s="964"/>
      <c r="DP121" s="964"/>
      <c r="DQ121" s="964">
        <v>136503</v>
      </c>
      <c r="DR121" s="964"/>
      <c r="DS121" s="964"/>
      <c r="DT121" s="964"/>
      <c r="DU121" s="964"/>
      <c r="DV121" s="965">
        <v>4.4000000000000004</v>
      </c>
      <c r="DW121" s="965"/>
      <c r="DX121" s="965"/>
      <c r="DY121" s="965"/>
      <c r="DZ121" s="966"/>
    </row>
    <row r="122" spans="1:130" s="230" customFormat="1" ht="26.25" customHeight="1" x14ac:dyDescent="0.2">
      <c r="A122" s="1095"/>
      <c r="B122" s="987"/>
      <c r="C122" s="960" t="s">
        <v>428</v>
      </c>
      <c r="D122" s="961"/>
      <c r="E122" s="961"/>
      <c r="F122" s="961"/>
      <c r="G122" s="961"/>
      <c r="H122" s="961"/>
      <c r="I122" s="961"/>
      <c r="J122" s="961"/>
      <c r="K122" s="961"/>
      <c r="L122" s="961"/>
      <c r="M122" s="961"/>
      <c r="N122" s="961"/>
      <c r="O122" s="961"/>
      <c r="P122" s="961"/>
      <c r="Q122" s="961"/>
      <c r="R122" s="961"/>
      <c r="S122" s="961"/>
      <c r="T122" s="961"/>
      <c r="U122" s="961"/>
      <c r="V122" s="961"/>
      <c r="W122" s="961"/>
      <c r="X122" s="961"/>
      <c r="Y122" s="961"/>
      <c r="Z122" s="962"/>
      <c r="AA122" s="996" t="s">
        <v>122</v>
      </c>
      <c r="AB122" s="997"/>
      <c r="AC122" s="997"/>
      <c r="AD122" s="997"/>
      <c r="AE122" s="998"/>
      <c r="AF122" s="999" t="s">
        <v>122</v>
      </c>
      <c r="AG122" s="997"/>
      <c r="AH122" s="997"/>
      <c r="AI122" s="997"/>
      <c r="AJ122" s="998"/>
      <c r="AK122" s="999" t="s">
        <v>122</v>
      </c>
      <c r="AL122" s="997"/>
      <c r="AM122" s="997"/>
      <c r="AN122" s="997"/>
      <c r="AO122" s="998"/>
      <c r="AP122" s="1000" t="s">
        <v>122</v>
      </c>
      <c r="AQ122" s="1001"/>
      <c r="AR122" s="1001"/>
      <c r="AS122" s="1001"/>
      <c r="AT122" s="1002"/>
      <c r="AU122" s="1032"/>
      <c r="AV122" s="1033"/>
      <c r="AW122" s="1033"/>
      <c r="AX122" s="1033"/>
      <c r="AY122" s="1034"/>
      <c r="AZ122" s="1011" t="s">
        <v>447</v>
      </c>
      <c r="BA122" s="1003"/>
      <c r="BB122" s="1003"/>
      <c r="BC122" s="1003"/>
      <c r="BD122" s="1003"/>
      <c r="BE122" s="1003"/>
      <c r="BF122" s="1003"/>
      <c r="BG122" s="1003"/>
      <c r="BH122" s="1003"/>
      <c r="BI122" s="1003"/>
      <c r="BJ122" s="1003"/>
      <c r="BK122" s="1003"/>
      <c r="BL122" s="1003"/>
      <c r="BM122" s="1003"/>
      <c r="BN122" s="1003"/>
      <c r="BO122" s="1003"/>
      <c r="BP122" s="1004"/>
      <c r="BQ122" s="1037">
        <v>4183244</v>
      </c>
      <c r="BR122" s="1038"/>
      <c r="BS122" s="1038"/>
      <c r="BT122" s="1038"/>
      <c r="BU122" s="1038"/>
      <c r="BV122" s="1038">
        <v>3941843</v>
      </c>
      <c r="BW122" s="1038"/>
      <c r="BX122" s="1038"/>
      <c r="BY122" s="1038"/>
      <c r="BZ122" s="1038"/>
      <c r="CA122" s="1038">
        <v>3762052</v>
      </c>
      <c r="CB122" s="1038"/>
      <c r="CC122" s="1038"/>
      <c r="CD122" s="1038"/>
      <c r="CE122" s="1038"/>
      <c r="CF122" s="1055">
        <v>121.1</v>
      </c>
      <c r="CG122" s="1056"/>
      <c r="CH122" s="1056"/>
      <c r="CI122" s="1056"/>
      <c r="CJ122" s="1056"/>
      <c r="CK122" s="1047"/>
      <c r="CL122" s="1048"/>
      <c r="CM122" s="1048"/>
      <c r="CN122" s="1048"/>
      <c r="CO122" s="1049"/>
      <c r="CP122" s="1057" t="s">
        <v>389</v>
      </c>
      <c r="CQ122" s="1058"/>
      <c r="CR122" s="1058"/>
      <c r="CS122" s="1058"/>
      <c r="CT122" s="1058"/>
      <c r="CU122" s="1058"/>
      <c r="CV122" s="1058"/>
      <c r="CW122" s="1058"/>
      <c r="CX122" s="1058"/>
      <c r="CY122" s="1058"/>
      <c r="CZ122" s="1058"/>
      <c r="DA122" s="1058"/>
      <c r="DB122" s="1058"/>
      <c r="DC122" s="1058"/>
      <c r="DD122" s="1058"/>
      <c r="DE122" s="1058"/>
      <c r="DF122" s="1059"/>
      <c r="DG122" s="963" t="s">
        <v>122</v>
      </c>
      <c r="DH122" s="964"/>
      <c r="DI122" s="964"/>
      <c r="DJ122" s="964"/>
      <c r="DK122" s="964"/>
      <c r="DL122" s="964" t="s">
        <v>122</v>
      </c>
      <c r="DM122" s="964"/>
      <c r="DN122" s="964"/>
      <c r="DO122" s="964"/>
      <c r="DP122" s="964"/>
      <c r="DQ122" s="964" t="s">
        <v>122</v>
      </c>
      <c r="DR122" s="964"/>
      <c r="DS122" s="964"/>
      <c r="DT122" s="964"/>
      <c r="DU122" s="964"/>
      <c r="DV122" s="965" t="s">
        <v>122</v>
      </c>
      <c r="DW122" s="965"/>
      <c r="DX122" s="965"/>
      <c r="DY122" s="965"/>
      <c r="DZ122" s="966"/>
    </row>
    <row r="123" spans="1:130" s="230" customFormat="1" ht="26.25" customHeight="1" x14ac:dyDescent="0.2">
      <c r="A123" s="1095"/>
      <c r="B123" s="987"/>
      <c r="C123" s="960" t="s">
        <v>434</v>
      </c>
      <c r="D123" s="961"/>
      <c r="E123" s="961"/>
      <c r="F123" s="961"/>
      <c r="G123" s="961"/>
      <c r="H123" s="961"/>
      <c r="I123" s="961"/>
      <c r="J123" s="961"/>
      <c r="K123" s="961"/>
      <c r="L123" s="961"/>
      <c r="M123" s="961"/>
      <c r="N123" s="961"/>
      <c r="O123" s="961"/>
      <c r="P123" s="961"/>
      <c r="Q123" s="961"/>
      <c r="R123" s="961"/>
      <c r="S123" s="961"/>
      <c r="T123" s="961"/>
      <c r="U123" s="961"/>
      <c r="V123" s="961"/>
      <c r="W123" s="961"/>
      <c r="X123" s="961"/>
      <c r="Y123" s="961"/>
      <c r="Z123" s="962"/>
      <c r="AA123" s="996" t="s">
        <v>122</v>
      </c>
      <c r="AB123" s="997"/>
      <c r="AC123" s="997"/>
      <c r="AD123" s="997"/>
      <c r="AE123" s="998"/>
      <c r="AF123" s="999" t="s">
        <v>122</v>
      </c>
      <c r="AG123" s="997"/>
      <c r="AH123" s="997"/>
      <c r="AI123" s="997"/>
      <c r="AJ123" s="998"/>
      <c r="AK123" s="999" t="s">
        <v>122</v>
      </c>
      <c r="AL123" s="997"/>
      <c r="AM123" s="997"/>
      <c r="AN123" s="997"/>
      <c r="AO123" s="998"/>
      <c r="AP123" s="1000" t="s">
        <v>122</v>
      </c>
      <c r="AQ123" s="1001"/>
      <c r="AR123" s="1001"/>
      <c r="AS123" s="1001"/>
      <c r="AT123" s="1002"/>
      <c r="AU123" s="1035"/>
      <c r="AV123" s="1036"/>
      <c r="AW123" s="1036"/>
      <c r="AX123" s="1036"/>
      <c r="AY123" s="1036"/>
      <c r="AZ123" s="251" t="s">
        <v>177</v>
      </c>
      <c r="BA123" s="251"/>
      <c r="BB123" s="251"/>
      <c r="BC123" s="251"/>
      <c r="BD123" s="251"/>
      <c r="BE123" s="251"/>
      <c r="BF123" s="251"/>
      <c r="BG123" s="251"/>
      <c r="BH123" s="251"/>
      <c r="BI123" s="251"/>
      <c r="BJ123" s="251"/>
      <c r="BK123" s="251"/>
      <c r="BL123" s="251"/>
      <c r="BM123" s="251"/>
      <c r="BN123" s="251"/>
      <c r="BO123" s="1015" t="s">
        <v>448</v>
      </c>
      <c r="BP123" s="1043"/>
      <c r="BQ123" s="1101">
        <v>6724785</v>
      </c>
      <c r="BR123" s="1102"/>
      <c r="BS123" s="1102"/>
      <c r="BT123" s="1102"/>
      <c r="BU123" s="1102"/>
      <c r="BV123" s="1102">
        <v>6714884</v>
      </c>
      <c r="BW123" s="1102"/>
      <c r="BX123" s="1102"/>
      <c r="BY123" s="1102"/>
      <c r="BZ123" s="1102"/>
      <c r="CA123" s="1102">
        <v>6702655</v>
      </c>
      <c r="CB123" s="1102"/>
      <c r="CC123" s="1102"/>
      <c r="CD123" s="1102"/>
      <c r="CE123" s="1102"/>
      <c r="CF123" s="1039"/>
      <c r="CG123" s="1040"/>
      <c r="CH123" s="1040"/>
      <c r="CI123" s="1040"/>
      <c r="CJ123" s="1041"/>
      <c r="CK123" s="1047"/>
      <c r="CL123" s="1048"/>
      <c r="CM123" s="1048"/>
      <c r="CN123" s="1048"/>
      <c r="CO123" s="1049"/>
      <c r="CP123" s="1057" t="s">
        <v>388</v>
      </c>
      <c r="CQ123" s="1058"/>
      <c r="CR123" s="1058"/>
      <c r="CS123" s="1058"/>
      <c r="CT123" s="1058"/>
      <c r="CU123" s="1058"/>
      <c r="CV123" s="1058"/>
      <c r="CW123" s="1058"/>
      <c r="CX123" s="1058"/>
      <c r="CY123" s="1058"/>
      <c r="CZ123" s="1058"/>
      <c r="DA123" s="1058"/>
      <c r="DB123" s="1058"/>
      <c r="DC123" s="1058"/>
      <c r="DD123" s="1058"/>
      <c r="DE123" s="1058"/>
      <c r="DF123" s="1059"/>
      <c r="DG123" s="996" t="s">
        <v>122</v>
      </c>
      <c r="DH123" s="997"/>
      <c r="DI123" s="997"/>
      <c r="DJ123" s="997"/>
      <c r="DK123" s="998"/>
      <c r="DL123" s="999" t="s">
        <v>122</v>
      </c>
      <c r="DM123" s="997"/>
      <c r="DN123" s="997"/>
      <c r="DO123" s="997"/>
      <c r="DP123" s="998"/>
      <c r="DQ123" s="999" t="s">
        <v>122</v>
      </c>
      <c r="DR123" s="997"/>
      <c r="DS123" s="997"/>
      <c r="DT123" s="997"/>
      <c r="DU123" s="998"/>
      <c r="DV123" s="1000" t="s">
        <v>122</v>
      </c>
      <c r="DW123" s="1001"/>
      <c r="DX123" s="1001"/>
      <c r="DY123" s="1001"/>
      <c r="DZ123" s="1002"/>
    </row>
    <row r="124" spans="1:130" s="230" customFormat="1" ht="26.25" customHeight="1" thickBot="1" x14ac:dyDescent="0.25">
      <c r="A124" s="1095"/>
      <c r="B124" s="987"/>
      <c r="C124" s="960" t="s">
        <v>437</v>
      </c>
      <c r="D124" s="961"/>
      <c r="E124" s="961"/>
      <c r="F124" s="961"/>
      <c r="G124" s="961"/>
      <c r="H124" s="961"/>
      <c r="I124" s="961"/>
      <c r="J124" s="961"/>
      <c r="K124" s="961"/>
      <c r="L124" s="961"/>
      <c r="M124" s="961"/>
      <c r="N124" s="961"/>
      <c r="O124" s="961"/>
      <c r="P124" s="961"/>
      <c r="Q124" s="961"/>
      <c r="R124" s="961"/>
      <c r="S124" s="961"/>
      <c r="T124" s="961"/>
      <c r="U124" s="961"/>
      <c r="V124" s="961"/>
      <c r="W124" s="961"/>
      <c r="X124" s="961"/>
      <c r="Y124" s="961"/>
      <c r="Z124" s="962"/>
      <c r="AA124" s="996" t="s">
        <v>122</v>
      </c>
      <c r="AB124" s="997"/>
      <c r="AC124" s="997"/>
      <c r="AD124" s="997"/>
      <c r="AE124" s="998"/>
      <c r="AF124" s="999" t="s">
        <v>122</v>
      </c>
      <c r="AG124" s="997"/>
      <c r="AH124" s="997"/>
      <c r="AI124" s="997"/>
      <c r="AJ124" s="998"/>
      <c r="AK124" s="999" t="s">
        <v>122</v>
      </c>
      <c r="AL124" s="997"/>
      <c r="AM124" s="997"/>
      <c r="AN124" s="997"/>
      <c r="AO124" s="998"/>
      <c r="AP124" s="1000" t="s">
        <v>122</v>
      </c>
      <c r="AQ124" s="1001"/>
      <c r="AR124" s="1001"/>
      <c r="AS124" s="1001"/>
      <c r="AT124" s="1002"/>
      <c r="AU124" s="1097" t="s">
        <v>449</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t="s">
        <v>122</v>
      </c>
      <c r="BR124" s="1065"/>
      <c r="BS124" s="1065"/>
      <c r="BT124" s="1065"/>
      <c r="BU124" s="1065"/>
      <c r="BV124" s="1065" t="s">
        <v>122</v>
      </c>
      <c r="BW124" s="1065"/>
      <c r="BX124" s="1065"/>
      <c r="BY124" s="1065"/>
      <c r="BZ124" s="1065"/>
      <c r="CA124" s="1065" t="s">
        <v>122</v>
      </c>
      <c r="CB124" s="1065"/>
      <c r="CC124" s="1065"/>
      <c r="CD124" s="1065"/>
      <c r="CE124" s="1065"/>
      <c r="CF124" s="1066"/>
      <c r="CG124" s="1067"/>
      <c r="CH124" s="1067"/>
      <c r="CI124" s="1067"/>
      <c r="CJ124" s="1068"/>
      <c r="CK124" s="1050"/>
      <c r="CL124" s="1050"/>
      <c r="CM124" s="1050"/>
      <c r="CN124" s="1050"/>
      <c r="CO124" s="1051"/>
      <c r="CP124" s="1057" t="s">
        <v>450</v>
      </c>
      <c r="CQ124" s="1058"/>
      <c r="CR124" s="1058"/>
      <c r="CS124" s="1058"/>
      <c r="CT124" s="1058"/>
      <c r="CU124" s="1058"/>
      <c r="CV124" s="1058"/>
      <c r="CW124" s="1058"/>
      <c r="CX124" s="1058"/>
      <c r="CY124" s="1058"/>
      <c r="CZ124" s="1058"/>
      <c r="DA124" s="1058"/>
      <c r="DB124" s="1058"/>
      <c r="DC124" s="1058"/>
      <c r="DD124" s="1058"/>
      <c r="DE124" s="1058"/>
      <c r="DF124" s="1059"/>
      <c r="DG124" s="1042" t="s">
        <v>122</v>
      </c>
      <c r="DH124" s="1024"/>
      <c r="DI124" s="1024"/>
      <c r="DJ124" s="1024"/>
      <c r="DK124" s="1025"/>
      <c r="DL124" s="1023" t="s">
        <v>122</v>
      </c>
      <c r="DM124" s="1024"/>
      <c r="DN124" s="1024"/>
      <c r="DO124" s="1024"/>
      <c r="DP124" s="1025"/>
      <c r="DQ124" s="1023" t="s">
        <v>122</v>
      </c>
      <c r="DR124" s="1024"/>
      <c r="DS124" s="1024"/>
      <c r="DT124" s="1024"/>
      <c r="DU124" s="1025"/>
      <c r="DV124" s="1026" t="s">
        <v>122</v>
      </c>
      <c r="DW124" s="1027"/>
      <c r="DX124" s="1027"/>
      <c r="DY124" s="1027"/>
      <c r="DZ124" s="1028"/>
    </row>
    <row r="125" spans="1:130" s="230" customFormat="1" ht="26.25" customHeight="1" x14ac:dyDescent="0.2">
      <c r="A125" s="1095"/>
      <c r="B125" s="987"/>
      <c r="C125" s="960" t="s">
        <v>439</v>
      </c>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1"/>
      <c r="Z125" s="962"/>
      <c r="AA125" s="996" t="s">
        <v>122</v>
      </c>
      <c r="AB125" s="997"/>
      <c r="AC125" s="997"/>
      <c r="AD125" s="997"/>
      <c r="AE125" s="998"/>
      <c r="AF125" s="999" t="s">
        <v>122</v>
      </c>
      <c r="AG125" s="997"/>
      <c r="AH125" s="997"/>
      <c r="AI125" s="997"/>
      <c r="AJ125" s="998"/>
      <c r="AK125" s="999" t="s">
        <v>122</v>
      </c>
      <c r="AL125" s="997"/>
      <c r="AM125" s="997"/>
      <c r="AN125" s="997"/>
      <c r="AO125" s="998"/>
      <c r="AP125" s="1000" t="s">
        <v>122</v>
      </c>
      <c r="AQ125" s="1001"/>
      <c r="AR125" s="1001"/>
      <c r="AS125" s="1001"/>
      <c r="AT125" s="100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0" t="s">
        <v>451</v>
      </c>
      <c r="CL125" s="1045"/>
      <c r="CM125" s="1045"/>
      <c r="CN125" s="1045"/>
      <c r="CO125" s="1046"/>
      <c r="CP125" s="967" t="s">
        <v>452</v>
      </c>
      <c r="CQ125" s="935"/>
      <c r="CR125" s="935"/>
      <c r="CS125" s="935"/>
      <c r="CT125" s="935"/>
      <c r="CU125" s="935"/>
      <c r="CV125" s="935"/>
      <c r="CW125" s="935"/>
      <c r="CX125" s="935"/>
      <c r="CY125" s="935"/>
      <c r="CZ125" s="935"/>
      <c r="DA125" s="935"/>
      <c r="DB125" s="935"/>
      <c r="DC125" s="935"/>
      <c r="DD125" s="935"/>
      <c r="DE125" s="935"/>
      <c r="DF125" s="936"/>
      <c r="DG125" s="968" t="s">
        <v>122</v>
      </c>
      <c r="DH125" s="969"/>
      <c r="DI125" s="969"/>
      <c r="DJ125" s="969"/>
      <c r="DK125" s="969"/>
      <c r="DL125" s="969" t="s">
        <v>122</v>
      </c>
      <c r="DM125" s="969"/>
      <c r="DN125" s="969"/>
      <c r="DO125" s="969"/>
      <c r="DP125" s="969"/>
      <c r="DQ125" s="969" t="s">
        <v>122</v>
      </c>
      <c r="DR125" s="969"/>
      <c r="DS125" s="969"/>
      <c r="DT125" s="969"/>
      <c r="DU125" s="969"/>
      <c r="DV125" s="970" t="s">
        <v>122</v>
      </c>
      <c r="DW125" s="970"/>
      <c r="DX125" s="970"/>
      <c r="DY125" s="970"/>
      <c r="DZ125" s="971"/>
    </row>
    <row r="126" spans="1:130" s="230" customFormat="1" ht="26.25" customHeight="1" thickBot="1" x14ac:dyDescent="0.25">
      <c r="A126" s="1095"/>
      <c r="B126" s="987"/>
      <c r="C126" s="960" t="s">
        <v>441</v>
      </c>
      <c r="D126" s="961"/>
      <c r="E126" s="961"/>
      <c r="F126" s="961"/>
      <c r="G126" s="961"/>
      <c r="H126" s="961"/>
      <c r="I126" s="961"/>
      <c r="J126" s="961"/>
      <c r="K126" s="961"/>
      <c r="L126" s="961"/>
      <c r="M126" s="961"/>
      <c r="N126" s="961"/>
      <c r="O126" s="961"/>
      <c r="P126" s="961"/>
      <c r="Q126" s="961"/>
      <c r="R126" s="961"/>
      <c r="S126" s="961"/>
      <c r="T126" s="961"/>
      <c r="U126" s="961"/>
      <c r="V126" s="961"/>
      <c r="W126" s="961"/>
      <c r="X126" s="961"/>
      <c r="Y126" s="961"/>
      <c r="Z126" s="962"/>
      <c r="AA126" s="996" t="s">
        <v>122</v>
      </c>
      <c r="AB126" s="997"/>
      <c r="AC126" s="997"/>
      <c r="AD126" s="997"/>
      <c r="AE126" s="998"/>
      <c r="AF126" s="999" t="s">
        <v>122</v>
      </c>
      <c r="AG126" s="997"/>
      <c r="AH126" s="997"/>
      <c r="AI126" s="997"/>
      <c r="AJ126" s="998"/>
      <c r="AK126" s="999" t="s">
        <v>122</v>
      </c>
      <c r="AL126" s="997"/>
      <c r="AM126" s="997"/>
      <c r="AN126" s="997"/>
      <c r="AO126" s="998"/>
      <c r="AP126" s="1000" t="s">
        <v>122</v>
      </c>
      <c r="AQ126" s="1001"/>
      <c r="AR126" s="1001"/>
      <c r="AS126" s="1001"/>
      <c r="AT126" s="100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1"/>
      <c r="CL126" s="1048"/>
      <c r="CM126" s="1048"/>
      <c r="CN126" s="1048"/>
      <c r="CO126" s="1049"/>
      <c r="CP126" s="960" t="s">
        <v>453</v>
      </c>
      <c r="CQ126" s="961"/>
      <c r="CR126" s="961"/>
      <c r="CS126" s="961"/>
      <c r="CT126" s="961"/>
      <c r="CU126" s="961"/>
      <c r="CV126" s="961"/>
      <c r="CW126" s="961"/>
      <c r="CX126" s="961"/>
      <c r="CY126" s="961"/>
      <c r="CZ126" s="961"/>
      <c r="DA126" s="961"/>
      <c r="DB126" s="961"/>
      <c r="DC126" s="961"/>
      <c r="DD126" s="961"/>
      <c r="DE126" s="961"/>
      <c r="DF126" s="962"/>
      <c r="DG126" s="963" t="s">
        <v>122</v>
      </c>
      <c r="DH126" s="964"/>
      <c r="DI126" s="964"/>
      <c r="DJ126" s="964"/>
      <c r="DK126" s="964"/>
      <c r="DL126" s="964" t="s">
        <v>122</v>
      </c>
      <c r="DM126" s="964"/>
      <c r="DN126" s="964"/>
      <c r="DO126" s="964"/>
      <c r="DP126" s="964"/>
      <c r="DQ126" s="964" t="s">
        <v>122</v>
      </c>
      <c r="DR126" s="964"/>
      <c r="DS126" s="964"/>
      <c r="DT126" s="964"/>
      <c r="DU126" s="964"/>
      <c r="DV126" s="965" t="s">
        <v>122</v>
      </c>
      <c r="DW126" s="965"/>
      <c r="DX126" s="965"/>
      <c r="DY126" s="965"/>
      <c r="DZ126" s="966"/>
    </row>
    <row r="127" spans="1:130" s="230" customFormat="1" ht="26.25" customHeight="1" x14ac:dyDescent="0.2">
      <c r="A127" s="1096"/>
      <c r="B127" s="989"/>
      <c r="C127" s="1011" t="s">
        <v>454</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96" t="s">
        <v>122</v>
      </c>
      <c r="AB127" s="997"/>
      <c r="AC127" s="997"/>
      <c r="AD127" s="997"/>
      <c r="AE127" s="998"/>
      <c r="AF127" s="999" t="s">
        <v>122</v>
      </c>
      <c r="AG127" s="997"/>
      <c r="AH127" s="997"/>
      <c r="AI127" s="997"/>
      <c r="AJ127" s="998"/>
      <c r="AK127" s="999" t="s">
        <v>122</v>
      </c>
      <c r="AL127" s="997"/>
      <c r="AM127" s="997"/>
      <c r="AN127" s="997"/>
      <c r="AO127" s="998"/>
      <c r="AP127" s="1000" t="s">
        <v>122</v>
      </c>
      <c r="AQ127" s="1001"/>
      <c r="AR127" s="1001"/>
      <c r="AS127" s="1001"/>
      <c r="AT127" s="1002"/>
      <c r="AU127" s="232"/>
      <c r="AV127" s="232"/>
      <c r="AW127" s="232"/>
      <c r="AX127" s="1069" t="s">
        <v>455</v>
      </c>
      <c r="AY127" s="1070"/>
      <c r="AZ127" s="1070"/>
      <c r="BA127" s="1070"/>
      <c r="BB127" s="1070"/>
      <c r="BC127" s="1070"/>
      <c r="BD127" s="1070"/>
      <c r="BE127" s="1071"/>
      <c r="BF127" s="1072" t="s">
        <v>456</v>
      </c>
      <c r="BG127" s="1070"/>
      <c r="BH127" s="1070"/>
      <c r="BI127" s="1070"/>
      <c r="BJ127" s="1070"/>
      <c r="BK127" s="1070"/>
      <c r="BL127" s="1071"/>
      <c r="BM127" s="1072" t="s">
        <v>457</v>
      </c>
      <c r="BN127" s="1070"/>
      <c r="BO127" s="1070"/>
      <c r="BP127" s="1070"/>
      <c r="BQ127" s="1070"/>
      <c r="BR127" s="1070"/>
      <c r="BS127" s="1071"/>
      <c r="BT127" s="1072" t="s">
        <v>458</v>
      </c>
      <c r="BU127" s="1070"/>
      <c r="BV127" s="1070"/>
      <c r="BW127" s="1070"/>
      <c r="BX127" s="1070"/>
      <c r="BY127" s="1070"/>
      <c r="BZ127" s="1093"/>
      <c r="CA127" s="232"/>
      <c r="CB127" s="232"/>
      <c r="CC127" s="232"/>
      <c r="CD127" s="255"/>
      <c r="CE127" s="255"/>
      <c r="CF127" s="255"/>
      <c r="CG127" s="232"/>
      <c r="CH127" s="232"/>
      <c r="CI127" s="232"/>
      <c r="CJ127" s="254"/>
      <c r="CK127" s="1061"/>
      <c r="CL127" s="1048"/>
      <c r="CM127" s="1048"/>
      <c r="CN127" s="1048"/>
      <c r="CO127" s="1049"/>
      <c r="CP127" s="960" t="s">
        <v>459</v>
      </c>
      <c r="CQ127" s="961"/>
      <c r="CR127" s="961"/>
      <c r="CS127" s="961"/>
      <c r="CT127" s="961"/>
      <c r="CU127" s="961"/>
      <c r="CV127" s="961"/>
      <c r="CW127" s="961"/>
      <c r="CX127" s="961"/>
      <c r="CY127" s="961"/>
      <c r="CZ127" s="961"/>
      <c r="DA127" s="961"/>
      <c r="DB127" s="961"/>
      <c r="DC127" s="961"/>
      <c r="DD127" s="961"/>
      <c r="DE127" s="961"/>
      <c r="DF127" s="962"/>
      <c r="DG127" s="963" t="s">
        <v>122</v>
      </c>
      <c r="DH127" s="964"/>
      <c r="DI127" s="964"/>
      <c r="DJ127" s="964"/>
      <c r="DK127" s="964"/>
      <c r="DL127" s="964" t="s">
        <v>122</v>
      </c>
      <c r="DM127" s="964"/>
      <c r="DN127" s="964"/>
      <c r="DO127" s="964"/>
      <c r="DP127" s="964"/>
      <c r="DQ127" s="964" t="s">
        <v>122</v>
      </c>
      <c r="DR127" s="964"/>
      <c r="DS127" s="964"/>
      <c r="DT127" s="964"/>
      <c r="DU127" s="964"/>
      <c r="DV127" s="965" t="s">
        <v>122</v>
      </c>
      <c r="DW127" s="965"/>
      <c r="DX127" s="965"/>
      <c r="DY127" s="965"/>
      <c r="DZ127" s="966"/>
    </row>
    <row r="128" spans="1:130" s="230" customFormat="1" ht="26.25" customHeight="1" thickBot="1" x14ac:dyDescent="0.25">
      <c r="A128" s="1079" t="s">
        <v>460</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461</v>
      </c>
      <c r="X128" s="1081"/>
      <c r="Y128" s="1081"/>
      <c r="Z128" s="1082"/>
      <c r="AA128" s="1083">
        <v>4814</v>
      </c>
      <c r="AB128" s="1084"/>
      <c r="AC128" s="1084"/>
      <c r="AD128" s="1084"/>
      <c r="AE128" s="1085"/>
      <c r="AF128" s="1086">
        <v>4814</v>
      </c>
      <c r="AG128" s="1084"/>
      <c r="AH128" s="1084"/>
      <c r="AI128" s="1084"/>
      <c r="AJ128" s="1085"/>
      <c r="AK128" s="1086">
        <v>4814</v>
      </c>
      <c r="AL128" s="1084"/>
      <c r="AM128" s="1084"/>
      <c r="AN128" s="1084"/>
      <c r="AO128" s="1085"/>
      <c r="AP128" s="1087"/>
      <c r="AQ128" s="1088"/>
      <c r="AR128" s="1088"/>
      <c r="AS128" s="1088"/>
      <c r="AT128" s="1089"/>
      <c r="AU128" s="232"/>
      <c r="AV128" s="232"/>
      <c r="AW128" s="232"/>
      <c r="AX128" s="934" t="s">
        <v>462</v>
      </c>
      <c r="AY128" s="935"/>
      <c r="AZ128" s="935"/>
      <c r="BA128" s="935"/>
      <c r="BB128" s="935"/>
      <c r="BC128" s="935"/>
      <c r="BD128" s="935"/>
      <c r="BE128" s="936"/>
      <c r="BF128" s="1090" t="s">
        <v>122</v>
      </c>
      <c r="BG128" s="1091"/>
      <c r="BH128" s="1091"/>
      <c r="BI128" s="1091"/>
      <c r="BJ128" s="1091"/>
      <c r="BK128" s="1091"/>
      <c r="BL128" s="1092"/>
      <c r="BM128" s="1090">
        <v>15</v>
      </c>
      <c r="BN128" s="1091"/>
      <c r="BO128" s="1091"/>
      <c r="BP128" s="1091"/>
      <c r="BQ128" s="1091"/>
      <c r="BR128" s="1091"/>
      <c r="BS128" s="1092"/>
      <c r="BT128" s="1090">
        <v>20</v>
      </c>
      <c r="BU128" s="1091"/>
      <c r="BV128" s="1091"/>
      <c r="BW128" s="1091"/>
      <c r="BX128" s="1091"/>
      <c r="BY128" s="1091"/>
      <c r="BZ128" s="1114"/>
      <c r="CA128" s="255"/>
      <c r="CB128" s="255"/>
      <c r="CC128" s="255"/>
      <c r="CD128" s="255"/>
      <c r="CE128" s="255"/>
      <c r="CF128" s="255"/>
      <c r="CG128" s="232"/>
      <c r="CH128" s="232"/>
      <c r="CI128" s="232"/>
      <c r="CJ128" s="254"/>
      <c r="CK128" s="1062"/>
      <c r="CL128" s="1063"/>
      <c r="CM128" s="1063"/>
      <c r="CN128" s="1063"/>
      <c r="CO128" s="1064"/>
      <c r="CP128" s="1073" t="s">
        <v>463</v>
      </c>
      <c r="CQ128" s="762"/>
      <c r="CR128" s="762"/>
      <c r="CS128" s="762"/>
      <c r="CT128" s="762"/>
      <c r="CU128" s="762"/>
      <c r="CV128" s="762"/>
      <c r="CW128" s="762"/>
      <c r="CX128" s="762"/>
      <c r="CY128" s="762"/>
      <c r="CZ128" s="762"/>
      <c r="DA128" s="762"/>
      <c r="DB128" s="762"/>
      <c r="DC128" s="762"/>
      <c r="DD128" s="762"/>
      <c r="DE128" s="762"/>
      <c r="DF128" s="1074"/>
      <c r="DG128" s="1075" t="s">
        <v>122</v>
      </c>
      <c r="DH128" s="1076"/>
      <c r="DI128" s="1076"/>
      <c r="DJ128" s="1076"/>
      <c r="DK128" s="1076"/>
      <c r="DL128" s="1076" t="s">
        <v>122</v>
      </c>
      <c r="DM128" s="1076"/>
      <c r="DN128" s="1076"/>
      <c r="DO128" s="1076"/>
      <c r="DP128" s="1076"/>
      <c r="DQ128" s="1076" t="s">
        <v>122</v>
      </c>
      <c r="DR128" s="1076"/>
      <c r="DS128" s="1076"/>
      <c r="DT128" s="1076"/>
      <c r="DU128" s="1076"/>
      <c r="DV128" s="1077" t="s">
        <v>122</v>
      </c>
      <c r="DW128" s="1077"/>
      <c r="DX128" s="1077"/>
      <c r="DY128" s="1077"/>
      <c r="DZ128" s="1078"/>
    </row>
    <row r="129" spans="1:131" s="230" customFormat="1" ht="26.25" customHeight="1" x14ac:dyDescent="0.2">
      <c r="A129" s="972" t="s">
        <v>102</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1108" t="s">
        <v>464</v>
      </c>
      <c r="X129" s="1109"/>
      <c r="Y129" s="1109"/>
      <c r="Z129" s="1110"/>
      <c r="AA129" s="996">
        <v>3623879</v>
      </c>
      <c r="AB129" s="997"/>
      <c r="AC129" s="997"/>
      <c r="AD129" s="997"/>
      <c r="AE129" s="998"/>
      <c r="AF129" s="999">
        <v>3499725</v>
      </c>
      <c r="AG129" s="997"/>
      <c r="AH129" s="997"/>
      <c r="AI129" s="997"/>
      <c r="AJ129" s="998"/>
      <c r="AK129" s="999">
        <v>3513922</v>
      </c>
      <c r="AL129" s="997"/>
      <c r="AM129" s="997"/>
      <c r="AN129" s="997"/>
      <c r="AO129" s="998"/>
      <c r="AP129" s="1111"/>
      <c r="AQ129" s="1112"/>
      <c r="AR129" s="1112"/>
      <c r="AS129" s="1112"/>
      <c r="AT129" s="1113"/>
      <c r="AU129" s="233"/>
      <c r="AV129" s="233"/>
      <c r="AW129" s="233"/>
      <c r="AX129" s="1103" t="s">
        <v>465</v>
      </c>
      <c r="AY129" s="961"/>
      <c r="AZ129" s="961"/>
      <c r="BA129" s="961"/>
      <c r="BB129" s="961"/>
      <c r="BC129" s="961"/>
      <c r="BD129" s="961"/>
      <c r="BE129" s="962"/>
      <c r="BF129" s="1104" t="s">
        <v>122</v>
      </c>
      <c r="BG129" s="1105"/>
      <c r="BH129" s="1105"/>
      <c r="BI129" s="1105"/>
      <c r="BJ129" s="1105"/>
      <c r="BK129" s="1105"/>
      <c r="BL129" s="1106"/>
      <c r="BM129" s="1104">
        <v>20</v>
      </c>
      <c r="BN129" s="1105"/>
      <c r="BO129" s="1105"/>
      <c r="BP129" s="1105"/>
      <c r="BQ129" s="1105"/>
      <c r="BR129" s="1105"/>
      <c r="BS129" s="1106"/>
      <c r="BT129" s="1104">
        <v>30</v>
      </c>
      <c r="BU129" s="1105"/>
      <c r="BV129" s="1105"/>
      <c r="BW129" s="1105"/>
      <c r="BX129" s="1105"/>
      <c r="BY129" s="1105"/>
      <c r="BZ129" s="1107"/>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2" t="s">
        <v>466</v>
      </c>
      <c r="B130" s="973"/>
      <c r="C130" s="973"/>
      <c r="D130" s="973"/>
      <c r="E130" s="973"/>
      <c r="F130" s="973"/>
      <c r="G130" s="973"/>
      <c r="H130" s="973"/>
      <c r="I130" s="973"/>
      <c r="J130" s="973"/>
      <c r="K130" s="973"/>
      <c r="L130" s="973"/>
      <c r="M130" s="973"/>
      <c r="N130" s="973"/>
      <c r="O130" s="973"/>
      <c r="P130" s="973"/>
      <c r="Q130" s="973"/>
      <c r="R130" s="973"/>
      <c r="S130" s="973"/>
      <c r="T130" s="973"/>
      <c r="U130" s="973"/>
      <c r="V130" s="973"/>
      <c r="W130" s="1108" t="s">
        <v>467</v>
      </c>
      <c r="X130" s="1109"/>
      <c r="Y130" s="1109"/>
      <c r="Z130" s="1110"/>
      <c r="AA130" s="996">
        <v>438948</v>
      </c>
      <c r="AB130" s="997"/>
      <c r="AC130" s="997"/>
      <c r="AD130" s="997"/>
      <c r="AE130" s="998"/>
      <c r="AF130" s="999">
        <v>413172</v>
      </c>
      <c r="AG130" s="997"/>
      <c r="AH130" s="997"/>
      <c r="AI130" s="997"/>
      <c r="AJ130" s="998"/>
      <c r="AK130" s="999">
        <v>407793</v>
      </c>
      <c r="AL130" s="997"/>
      <c r="AM130" s="997"/>
      <c r="AN130" s="997"/>
      <c r="AO130" s="998"/>
      <c r="AP130" s="1111"/>
      <c r="AQ130" s="1112"/>
      <c r="AR130" s="1112"/>
      <c r="AS130" s="1112"/>
      <c r="AT130" s="1113"/>
      <c r="AU130" s="233"/>
      <c r="AV130" s="233"/>
      <c r="AW130" s="233"/>
      <c r="AX130" s="1103" t="s">
        <v>468</v>
      </c>
      <c r="AY130" s="961"/>
      <c r="AZ130" s="961"/>
      <c r="BA130" s="961"/>
      <c r="BB130" s="961"/>
      <c r="BC130" s="961"/>
      <c r="BD130" s="961"/>
      <c r="BE130" s="962"/>
      <c r="BF130" s="1139">
        <v>8.6</v>
      </c>
      <c r="BG130" s="1140"/>
      <c r="BH130" s="1140"/>
      <c r="BI130" s="1140"/>
      <c r="BJ130" s="1140"/>
      <c r="BK130" s="1140"/>
      <c r="BL130" s="1141"/>
      <c r="BM130" s="1139">
        <v>25</v>
      </c>
      <c r="BN130" s="1140"/>
      <c r="BO130" s="1140"/>
      <c r="BP130" s="1140"/>
      <c r="BQ130" s="1140"/>
      <c r="BR130" s="1140"/>
      <c r="BS130" s="1141"/>
      <c r="BT130" s="1139">
        <v>35</v>
      </c>
      <c r="BU130" s="1140"/>
      <c r="BV130" s="1140"/>
      <c r="BW130" s="1140"/>
      <c r="BX130" s="1140"/>
      <c r="BY130" s="1140"/>
      <c r="BZ130" s="1142"/>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469</v>
      </c>
      <c r="X131" s="1146"/>
      <c r="Y131" s="1146"/>
      <c r="Z131" s="1147"/>
      <c r="AA131" s="1042">
        <v>3184931</v>
      </c>
      <c r="AB131" s="1024"/>
      <c r="AC131" s="1024"/>
      <c r="AD131" s="1024"/>
      <c r="AE131" s="1025"/>
      <c r="AF131" s="1023">
        <v>3086553</v>
      </c>
      <c r="AG131" s="1024"/>
      <c r="AH131" s="1024"/>
      <c r="AI131" s="1024"/>
      <c r="AJ131" s="1025"/>
      <c r="AK131" s="1023">
        <v>3106129</v>
      </c>
      <c r="AL131" s="1024"/>
      <c r="AM131" s="1024"/>
      <c r="AN131" s="1024"/>
      <c r="AO131" s="1025"/>
      <c r="AP131" s="1148"/>
      <c r="AQ131" s="1149"/>
      <c r="AR131" s="1149"/>
      <c r="AS131" s="1149"/>
      <c r="AT131" s="1150"/>
      <c r="AU131" s="233"/>
      <c r="AV131" s="233"/>
      <c r="AW131" s="233"/>
      <c r="AX131" s="1121" t="s">
        <v>470</v>
      </c>
      <c r="AY131" s="762"/>
      <c r="AZ131" s="762"/>
      <c r="BA131" s="762"/>
      <c r="BB131" s="762"/>
      <c r="BC131" s="762"/>
      <c r="BD131" s="762"/>
      <c r="BE131" s="1074"/>
      <c r="BF131" s="1122" t="s">
        <v>122</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8" t="s">
        <v>471</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472</v>
      </c>
      <c r="W132" s="1132"/>
      <c r="X132" s="1132"/>
      <c r="Y132" s="1132"/>
      <c r="Z132" s="1133"/>
      <c r="AA132" s="1134">
        <v>7.9433432000000002</v>
      </c>
      <c r="AB132" s="1135"/>
      <c r="AC132" s="1135"/>
      <c r="AD132" s="1135"/>
      <c r="AE132" s="1136"/>
      <c r="AF132" s="1137">
        <v>9.7308550999999994</v>
      </c>
      <c r="AG132" s="1135"/>
      <c r="AH132" s="1135"/>
      <c r="AI132" s="1135"/>
      <c r="AJ132" s="1136"/>
      <c r="AK132" s="1137">
        <v>8.1843027119999991</v>
      </c>
      <c r="AL132" s="1135"/>
      <c r="AM132" s="1135"/>
      <c r="AN132" s="1135"/>
      <c r="AO132" s="1136"/>
      <c r="AP132" s="1039"/>
      <c r="AQ132" s="1040"/>
      <c r="AR132" s="1040"/>
      <c r="AS132" s="1040"/>
      <c r="AT132" s="1138"/>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473</v>
      </c>
      <c r="W133" s="1115"/>
      <c r="X133" s="1115"/>
      <c r="Y133" s="1115"/>
      <c r="Z133" s="1116"/>
      <c r="AA133" s="1117">
        <v>8.1999999999999993</v>
      </c>
      <c r="AB133" s="1118"/>
      <c r="AC133" s="1118"/>
      <c r="AD133" s="1118"/>
      <c r="AE133" s="1119"/>
      <c r="AF133" s="1117">
        <v>8.6999999999999993</v>
      </c>
      <c r="AG133" s="1118"/>
      <c r="AH133" s="1118"/>
      <c r="AI133" s="1118"/>
      <c r="AJ133" s="1119"/>
      <c r="AK133" s="1117">
        <v>8.6</v>
      </c>
      <c r="AL133" s="1118"/>
      <c r="AM133" s="1118"/>
      <c r="AN133" s="1118"/>
      <c r="AO133" s="1119"/>
      <c r="AP133" s="1066"/>
      <c r="AQ133" s="1067"/>
      <c r="AR133" s="1067"/>
      <c r="AS133" s="1067"/>
      <c r="AT133" s="1120"/>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0kvKkS3xkTMVA3Ur6VLEmNKkaZH0a2JNUbNOnq81vfC94nnVagjxagZtptzbT1K9vYfLhCuv9yAcjT45Ore4w==" saltValue="+u9jH1EudsbPXLccGQHVq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474</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St2z7miyMPHDhvImqBnclp6Y3rHUWILBZBeaiPpIm0f0yrl6NoBNwZLulBVZZkTD+cyShk4yDTwsVbqiD/eKoQ==" saltValue="JBOBIMEdipZfxby+Rhc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Kx0zsi7ERIUcoiQFwQ1zrHjjqbbfLs/VHwdyAuEf838Hzie75S59c9WZH+kZAQJYGiRNBOSsd2J04Ca3fT/bg==" saltValue="XyGuzC0rKHr/QOaQbyBdo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2" t="s">
        <v>477</v>
      </c>
      <c r="AP7" s="272"/>
      <c r="AQ7" s="273" t="s">
        <v>478</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3"/>
      <c r="AP8" s="278" t="s">
        <v>479</v>
      </c>
      <c r="AQ8" s="279" t="s">
        <v>480</v>
      </c>
      <c r="AR8" s="280" t="s">
        <v>481</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4" t="s">
        <v>482</v>
      </c>
      <c r="AL9" s="1155"/>
      <c r="AM9" s="1155"/>
      <c r="AN9" s="1156"/>
      <c r="AO9" s="281">
        <v>1209253</v>
      </c>
      <c r="AP9" s="281">
        <v>152337</v>
      </c>
      <c r="AQ9" s="282">
        <v>171003</v>
      </c>
      <c r="AR9" s="283">
        <v>-10.9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4" t="s">
        <v>483</v>
      </c>
      <c r="AL10" s="1155"/>
      <c r="AM10" s="1155"/>
      <c r="AN10" s="1156"/>
      <c r="AO10" s="284">
        <v>50166</v>
      </c>
      <c r="AP10" s="284">
        <v>6320</v>
      </c>
      <c r="AQ10" s="285">
        <v>27322</v>
      </c>
      <c r="AR10" s="286">
        <v>-76.900000000000006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4" t="s">
        <v>484</v>
      </c>
      <c r="AL11" s="1155"/>
      <c r="AM11" s="1155"/>
      <c r="AN11" s="1156"/>
      <c r="AO11" s="284">
        <v>71900</v>
      </c>
      <c r="AP11" s="284">
        <v>9058</v>
      </c>
      <c r="AQ11" s="285">
        <v>5560</v>
      </c>
      <c r="AR11" s="286">
        <v>62.9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4" t="s">
        <v>485</v>
      </c>
      <c r="AL12" s="1155"/>
      <c r="AM12" s="1155"/>
      <c r="AN12" s="1156"/>
      <c r="AO12" s="284" t="s">
        <v>486</v>
      </c>
      <c r="AP12" s="284" t="s">
        <v>486</v>
      </c>
      <c r="AQ12" s="285">
        <v>49</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4" t="s">
        <v>487</v>
      </c>
      <c r="AL13" s="1155"/>
      <c r="AM13" s="1155"/>
      <c r="AN13" s="1156"/>
      <c r="AO13" s="284">
        <v>27508</v>
      </c>
      <c r="AP13" s="284">
        <v>3465</v>
      </c>
      <c r="AQ13" s="285">
        <v>6397</v>
      </c>
      <c r="AR13" s="286">
        <v>-45.8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4" t="s">
        <v>488</v>
      </c>
      <c r="AL14" s="1155"/>
      <c r="AM14" s="1155"/>
      <c r="AN14" s="1156"/>
      <c r="AO14" s="284">
        <v>9308</v>
      </c>
      <c r="AP14" s="284">
        <v>1173</v>
      </c>
      <c r="AQ14" s="285">
        <v>3603</v>
      </c>
      <c r="AR14" s="286">
        <v>-67.400000000000006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7" t="s">
        <v>489</v>
      </c>
      <c r="AL15" s="1158"/>
      <c r="AM15" s="1158"/>
      <c r="AN15" s="1159"/>
      <c r="AO15" s="284">
        <v>-92749</v>
      </c>
      <c r="AP15" s="284">
        <v>-11684</v>
      </c>
      <c r="AQ15" s="285">
        <v>-9266</v>
      </c>
      <c r="AR15" s="286">
        <v>26.1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7" t="s">
        <v>177</v>
      </c>
      <c r="AL16" s="1158"/>
      <c r="AM16" s="1158"/>
      <c r="AN16" s="1159"/>
      <c r="AO16" s="284">
        <v>1275386</v>
      </c>
      <c r="AP16" s="284">
        <v>160668</v>
      </c>
      <c r="AQ16" s="285">
        <v>204668</v>
      </c>
      <c r="AR16" s="286">
        <v>-21.5</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0" t="s">
        <v>494</v>
      </c>
      <c r="AL21" s="1161"/>
      <c r="AM21" s="1161"/>
      <c r="AN21" s="1162"/>
      <c r="AO21" s="297">
        <v>13.23</v>
      </c>
      <c r="AP21" s="298">
        <v>17.07</v>
      </c>
      <c r="AQ21" s="299">
        <v>-3.84</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0" t="s">
        <v>495</v>
      </c>
      <c r="AL22" s="1161"/>
      <c r="AM22" s="1161"/>
      <c r="AN22" s="1162"/>
      <c r="AO22" s="302">
        <v>96.4</v>
      </c>
      <c r="AP22" s="303">
        <v>95.6</v>
      </c>
      <c r="AQ22" s="304">
        <v>0.8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51" t="s">
        <v>496</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267"/>
    </row>
    <row r="27" spans="1:46" ht="13" x14ac:dyDescent="0.2">
      <c r="A27" s="309"/>
      <c r="AO27" s="262"/>
      <c r="AP27" s="262"/>
      <c r="AQ27" s="262"/>
      <c r="AR27" s="262"/>
      <c r="AS27" s="262"/>
      <c r="AT27" s="262"/>
    </row>
    <row r="28" spans="1:46" ht="16.5"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2" t="s">
        <v>477</v>
      </c>
      <c r="AP30" s="272"/>
      <c r="AQ30" s="273" t="s">
        <v>478</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3"/>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8" t="s">
        <v>499</v>
      </c>
      <c r="AL32" s="1169"/>
      <c r="AM32" s="1169"/>
      <c r="AN32" s="1170"/>
      <c r="AO32" s="312">
        <v>517579</v>
      </c>
      <c r="AP32" s="312">
        <v>65203</v>
      </c>
      <c r="AQ32" s="313">
        <v>121688</v>
      </c>
      <c r="AR32" s="314">
        <v>-46.4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8" t="s">
        <v>500</v>
      </c>
      <c r="AL33" s="1169"/>
      <c r="AM33" s="1169"/>
      <c r="AN33" s="1170"/>
      <c r="AO33" s="312" t="s">
        <v>486</v>
      </c>
      <c r="AP33" s="312" t="s">
        <v>486</v>
      </c>
      <c r="AQ33" s="313">
        <v>42</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8" t="s">
        <v>501</v>
      </c>
      <c r="AL34" s="1169"/>
      <c r="AM34" s="1169"/>
      <c r="AN34" s="1170"/>
      <c r="AO34" s="312" t="s">
        <v>486</v>
      </c>
      <c r="AP34" s="312" t="s">
        <v>486</v>
      </c>
      <c r="AQ34" s="313">
        <v>167</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8" t="s">
        <v>502</v>
      </c>
      <c r="AL35" s="1169"/>
      <c r="AM35" s="1169"/>
      <c r="AN35" s="1170"/>
      <c r="AO35" s="312">
        <v>85999</v>
      </c>
      <c r="AP35" s="312">
        <v>10834</v>
      </c>
      <c r="AQ35" s="313">
        <v>24481</v>
      </c>
      <c r="AR35" s="314">
        <v>-55.7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8" t="s">
        <v>503</v>
      </c>
      <c r="AL36" s="1169"/>
      <c r="AM36" s="1169"/>
      <c r="AN36" s="1170"/>
      <c r="AO36" s="312">
        <v>63244</v>
      </c>
      <c r="AP36" s="312">
        <v>7967</v>
      </c>
      <c r="AQ36" s="313">
        <v>4187</v>
      </c>
      <c r="AR36" s="314">
        <v>90.3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8" t="s">
        <v>504</v>
      </c>
      <c r="AL37" s="1169"/>
      <c r="AM37" s="1169"/>
      <c r="AN37" s="1170"/>
      <c r="AO37" s="312" t="s">
        <v>486</v>
      </c>
      <c r="AP37" s="312" t="s">
        <v>486</v>
      </c>
      <c r="AQ37" s="313">
        <v>813</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1" t="s">
        <v>505</v>
      </c>
      <c r="AL38" s="1172"/>
      <c r="AM38" s="1172"/>
      <c r="AN38" s="1173"/>
      <c r="AO38" s="315" t="s">
        <v>486</v>
      </c>
      <c r="AP38" s="315" t="s">
        <v>486</v>
      </c>
      <c r="AQ38" s="316">
        <v>19</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1" t="s">
        <v>506</v>
      </c>
      <c r="AL39" s="1172"/>
      <c r="AM39" s="1172"/>
      <c r="AN39" s="1173"/>
      <c r="AO39" s="312">
        <v>-4814</v>
      </c>
      <c r="AP39" s="312">
        <v>-606</v>
      </c>
      <c r="AQ39" s="313">
        <v>-4925</v>
      </c>
      <c r="AR39" s="314">
        <v>-87.7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8" t="s">
        <v>507</v>
      </c>
      <c r="AL40" s="1169"/>
      <c r="AM40" s="1169"/>
      <c r="AN40" s="1170"/>
      <c r="AO40" s="312">
        <v>-407793</v>
      </c>
      <c r="AP40" s="312">
        <v>-51372</v>
      </c>
      <c r="AQ40" s="313">
        <v>-96916</v>
      </c>
      <c r="AR40" s="314">
        <v>-47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4" t="s">
        <v>287</v>
      </c>
      <c r="AL41" s="1175"/>
      <c r="AM41" s="1175"/>
      <c r="AN41" s="1176"/>
      <c r="AO41" s="312">
        <v>254215</v>
      </c>
      <c r="AP41" s="312">
        <v>32025</v>
      </c>
      <c r="AQ41" s="313">
        <v>49555</v>
      </c>
      <c r="AR41" s="314">
        <v>-35.4</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3" t="s">
        <v>477</v>
      </c>
      <c r="AN49" s="1165" t="s">
        <v>510</v>
      </c>
      <c r="AO49" s="1166"/>
      <c r="AP49" s="1166"/>
      <c r="AQ49" s="1166"/>
      <c r="AR49" s="116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4"/>
      <c r="AN50" s="328" t="s">
        <v>511</v>
      </c>
      <c r="AO50" s="329" t="s">
        <v>512</v>
      </c>
      <c r="AP50" s="330" t="s">
        <v>513</v>
      </c>
      <c r="AQ50" s="331" t="s">
        <v>514</v>
      </c>
      <c r="AR50" s="332" t="s">
        <v>515</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859934</v>
      </c>
      <c r="AN51" s="334">
        <v>101324</v>
      </c>
      <c r="AO51" s="335">
        <v>41.6</v>
      </c>
      <c r="AP51" s="336">
        <v>190274</v>
      </c>
      <c r="AQ51" s="337">
        <v>13.6</v>
      </c>
      <c r="AR51" s="338">
        <v>28</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320690</v>
      </c>
      <c r="AN52" s="342">
        <v>37786</v>
      </c>
      <c r="AO52" s="343">
        <v>56.6</v>
      </c>
      <c r="AP52" s="344">
        <v>88584</v>
      </c>
      <c r="AQ52" s="345">
        <v>7.3</v>
      </c>
      <c r="AR52" s="346">
        <v>49.3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717154</v>
      </c>
      <c r="AN53" s="334">
        <v>85835</v>
      </c>
      <c r="AO53" s="335">
        <v>-15.3</v>
      </c>
      <c r="AP53" s="336">
        <v>200194</v>
      </c>
      <c r="AQ53" s="337">
        <v>5.2</v>
      </c>
      <c r="AR53" s="338">
        <v>-20.5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181690</v>
      </c>
      <c r="AN54" s="342">
        <v>21746</v>
      </c>
      <c r="AO54" s="343">
        <v>-42.4</v>
      </c>
      <c r="AP54" s="344">
        <v>106422</v>
      </c>
      <c r="AQ54" s="345">
        <v>20.100000000000001</v>
      </c>
      <c r="AR54" s="346">
        <v>-62.5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733767</v>
      </c>
      <c r="AN55" s="334">
        <v>89082</v>
      </c>
      <c r="AO55" s="335">
        <v>3.8</v>
      </c>
      <c r="AP55" s="336">
        <v>196914</v>
      </c>
      <c r="AQ55" s="337">
        <v>-1.6</v>
      </c>
      <c r="AR55" s="338">
        <v>5.4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210076</v>
      </c>
      <c r="AN56" s="342">
        <v>25504</v>
      </c>
      <c r="AO56" s="343">
        <v>17.3</v>
      </c>
      <c r="AP56" s="344">
        <v>98966</v>
      </c>
      <c r="AQ56" s="345">
        <v>-7</v>
      </c>
      <c r="AR56" s="346">
        <v>24.3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391514</v>
      </c>
      <c r="AN57" s="334">
        <v>48419</v>
      </c>
      <c r="AO57" s="335">
        <v>-45.6</v>
      </c>
      <c r="AP57" s="336">
        <v>204757</v>
      </c>
      <c r="AQ57" s="337">
        <v>4</v>
      </c>
      <c r="AR57" s="338">
        <v>-49.6</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141596</v>
      </c>
      <c r="AN58" s="342">
        <v>17511</v>
      </c>
      <c r="AO58" s="343">
        <v>-31.3</v>
      </c>
      <c r="AP58" s="344">
        <v>106071</v>
      </c>
      <c r="AQ58" s="345">
        <v>7.2</v>
      </c>
      <c r="AR58" s="346">
        <v>-38.5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558548</v>
      </c>
      <c r="AN59" s="334">
        <v>70364</v>
      </c>
      <c r="AO59" s="335">
        <v>45.3</v>
      </c>
      <c r="AP59" s="336">
        <v>194971</v>
      </c>
      <c r="AQ59" s="337">
        <v>-4.8</v>
      </c>
      <c r="AR59" s="338">
        <v>50.1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323953</v>
      </c>
      <c r="AN60" s="342">
        <v>40810</v>
      </c>
      <c r="AO60" s="343">
        <v>133.1</v>
      </c>
      <c r="AP60" s="344">
        <v>105966</v>
      </c>
      <c r="AQ60" s="345">
        <v>-0.1</v>
      </c>
      <c r="AR60" s="346">
        <v>133.19999999999999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652183</v>
      </c>
      <c r="AN61" s="349">
        <v>79005</v>
      </c>
      <c r="AO61" s="350">
        <v>6</v>
      </c>
      <c r="AP61" s="351">
        <v>197422</v>
      </c>
      <c r="AQ61" s="352">
        <v>3.3</v>
      </c>
      <c r="AR61" s="338">
        <v>2.7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235601</v>
      </c>
      <c r="AN62" s="342">
        <v>28671</v>
      </c>
      <c r="AO62" s="343">
        <v>26.7</v>
      </c>
      <c r="AP62" s="344">
        <v>101202</v>
      </c>
      <c r="AQ62" s="345">
        <v>5.5</v>
      </c>
      <c r="AR62" s="346">
        <v>21.2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gQHZOtDUOO7muaggbYcKsAk6HZ2FJCPDr367ARqeiAdKWulpjMquwf69WRFbUfK6uCS4SqD96R1wlt28xkfjWg==" saltValue="cCeaV/1CMVMhGNdn2wlF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1" spans="125:125" ht="13.5" hidden="1" customHeight="1" x14ac:dyDescent="0.2">
      <c r="DU121" s="259"/>
    </row>
  </sheetData>
  <sheetProtection algorithmName="SHA-512" hashValue="gZtIUbmsLtya1fWM58vrw947aE8jj3aUd6T6JGf+uLlY4mI3fR6OJGnOw+T/B2Syj1Py35UWkg1E40aL1X0yXA==" saltValue="9mjnrKZxCD8+Lu0Wzflj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HuFVq95g+XW/JNwUmdRDjQV8cBebsmys+4wB+/G7IwDKFJENTggDvQEHEy4SXJdy/la88cBWI8HyOleOPGvA==" saltValue="mmhQPRbPNpUCFzYjhjf8e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77" t="s">
        <v>3</v>
      </c>
      <c r="D47" s="1177"/>
      <c r="E47" s="1178"/>
      <c r="F47" s="11">
        <v>34.979999999999997</v>
      </c>
      <c r="G47" s="12">
        <v>33.04</v>
      </c>
      <c r="H47" s="12">
        <v>34.200000000000003</v>
      </c>
      <c r="I47" s="12">
        <v>41.15</v>
      </c>
      <c r="J47" s="13">
        <v>45</v>
      </c>
    </row>
    <row r="48" spans="2:10" ht="57.75" customHeight="1" x14ac:dyDescent="0.2">
      <c r="B48" s="14"/>
      <c r="C48" s="1179" t="s">
        <v>4</v>
      </c>
      <c r="D48" s="1179"/>
      <c r="E48" s="1180"/>
      <c r="F48" s="15">
        <v>6.75</v>
      </c>
      <c r="G48" s="16">
        <v>7.13</v>
      </c>
      <c r="H48" s="16">
        <v>11.67</v>
      </c>
      <c r="I48" s="16">
        <v>7.56</v>
      </c>
      <c r="J48" s="17">
        <v>3.85</v>
      </c>
    </row>
    <row r="49" spans="2:10" ht="57.75" customHeight="1" thickBot="1" x14ac:dyDescent="0.25">
      <c r="B49" s="18"/>
      <c r="C49" s="1181" t="s">
        <v>5</v>
      </c>
      <c r="D49" s="1181"/>
      <c r="E49" s="1182"/>
      <c r="F49" s="19" t="s">
        <v>529</v>
      </c>
      <c r="G49" s="20" t="s">
        <v>530</v>
      </c>
      <c r="H49" s="20">
        <v>5.07</v>
      </c>
      <c r="I49" s="20" t="s">
        <v>531</v>
      </c>
      <c r="J49" s="21" t="s">
        <v>532</v>
      </c>
    </row>
    <row r="50" spans="2:10" ht="13" x14ac:dyDescent="0.2"/>
  </sheetData>
  <sheetProtection algorithmName="SHA-512" hashValue="PNFFsXh6e3FZk0Jv0DmlHRId4bh96kUcnZMqI9d0Kv2BQLns6vGCes+DAT/5mHLh9IvX8aVzqR/SYBFZ4xGB6Q==" saltValue="xhJ8Wvh4oQ3Z7gAera3T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