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D4CDDA8B-6DD6-44DB-8A9C-8526646AFBC7}"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U36" i="10"/>
  <c r="C36" i="10"/>
  <c r="CO35" i="10"/>
  <c r="BW35" i="10"/>
  <c r="BE35" i="10"/>
  <c r="AM35" i="10"/>
  <c r="CO34" i="10"/>
  <c r="BW34" i="10"/>
  <c r="C34" i="10"/>
  <c r="C35" i="10" s="1"/>
  <c r="U34" i="10" l="1"/>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<sst xmlns="http://schemas.openxmlformats.org/spreadsheetml/2006/main" count="1188" uniqueCount="583">
  <si>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</si>
  <si>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</si>
  <si>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</si>
  <si>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</si>
  <si>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</si>
  <si>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</si>
  <si>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</si>
  <si>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</si>
  <si>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</si>
  <si>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</si>
  <si>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</si>
  <si>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</si>
  <si>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</si>
  <si>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</si>
  <si>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</si>
  <si>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</si>
  <si>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</si>
  <si>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</si>
  <si>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</si>
  <si>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</si>
  <si>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</si>
  <si>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</si>
  <si>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</si>
  <si>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</si>
  <si>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</si>
  <si>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</si>
  <si>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</si>
  <si>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</si>
  <si>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</si>
  <si>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</si>
  <si>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</si>
  <si>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</si>
  <si>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</si>
  <si>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</si>
  <si>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</si>
  <si>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</si>
  <si>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</si>
  <si>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</si>
  <si>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</si>
  <si>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</si>
  <si>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</si>
  <si>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</si>
  <si>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</si>
  <si>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</si>
  <si>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</si>
  <si>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</si>
  <si>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</si>
  <si>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</si>
  <si>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</si>
  <si>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</si>
  <si>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</si>
  <si>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</si>
  <si>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</si>
  <si>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</si>
  <si>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</si>
  <si>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</si>
  <si>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</si>
  <si>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</si>
  <si>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</si>
  <si>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</si>
  <si>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</si>
  <si>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</si>
  <si>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</si>
  <si>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</si>
  <si>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</si>
  <si>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</si>
  <si>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</si>
  <si>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</si>
  <si>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</si>
  <si>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</si>
  <si>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</si>
  <si>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</si>
  <si>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</si>
  <si>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</si>
  <si>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</si>
  <si>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</si>
  <si>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</si>
  <si>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</si>
  <si>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</si>
  <si>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</si>
  <si>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</si>
  <si>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</si>
  <si>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</si>
  <si>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</si>
  <si>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</si>
  <si>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</si>
  <si>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</si>
  <si>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</si>
  <si>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</si>
  <si>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</si>
  <si>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</si>
  <si>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</si>
  <si>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</si>
  <si>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</si>
  <si>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</si>
  <si>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</si>
  <si>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</si>
  <si>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</si>
  <si>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</si>
  <si>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</si>
  <si>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</si>
  <si>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</si>
  <si>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</si>
  <si>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</si>
  <si>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</si>
  <si>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</si>
  <si>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</si>
  <si>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</si>
  <si>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</si>
  <si>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</si>
  <si>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</si>
  <si>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</si>
  <si>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</si>
  <si>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</si>
  <si>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</si>
  <si>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</si>
  <si>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</si>
  <si>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</si>
  <si>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</si>
  <si>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</si>
  <si>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</si>
  <si>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</si>
  <si>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</si>
  <si>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</si>
  <si>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</si>
  <si>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</si>
  <si>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</si>
  <si>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</si>
  <si>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</si>
  <si>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</si>
  <si>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</si>
  <si>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</si>
  <si>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</si>
  <si>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</si>
  <si>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</si>
  <si>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</si>
  <si>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</si>
  <si>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</si>
  <si>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</si>
  <si>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</si>
  <si>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</si>
  <si>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</si>
  <si>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</si>
  <si>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</si>
  <si>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</si>
  <si>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</si>
  <si>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</si>
  <si>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</si>
  <si>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</si>
  <si>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</si>
  <si>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</si>
  <si>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</si>
  <si>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</si>
  <si>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</si>
  <si>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</si>
  <si>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</si>
  <si>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</si>
  <si>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</si>
  <si>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</si>
  <si>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</si>
  <si>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</si>
  <si>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</si>
  <si>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</si>
  <si>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</si>
  <si>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</si>
  <si>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</si>
  <si>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</si>
  <si>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</si>
  <si>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</si>
  <si>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</si>
  <si>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</si>
  <si>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</si>
  <si>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</si>
  <si>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</si>
  <si>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</si>
  <si>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</si>
  <si>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</si>
  <si>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</si>
  <si>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</si>
  <si>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</si>
  <si>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</si>
  <si>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</si>
  <si>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</si>
  <si>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</si>
  <si>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</si>
  <si>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</si>
  <si>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</si>
  <si>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</si>
  <si>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</si>
  <si>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</si>
  <si>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</si>
  <si>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</si>
  <si>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</si>
  <si>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</si>
  <si>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</si>
  <si>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</si>
  <si>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</si>
  <si>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</si>
  <si>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</si>
  <si>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</si>
  <si>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</si>
  <si>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</si>
  <si>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</si>
  <si>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三重県紀宝町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</si>
  <si>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</si>
  <si>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</si>
  <si>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</si>
  <si>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</si>
  <si>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</si>
  <si>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</si>
  <si>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</si>
  <si>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</si>
  <si>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</si>
  <si>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</si>
  <si>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</si>
  <si>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</si>
  <si>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</si>
  <si>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</si>
  <si>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</si>
  <si>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</si>
  <si>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</si>
  <si>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</si>
  <si>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</si>
  <si>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</si>
  <si>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</si>
  <si>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</si>
  <si>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</si>
  <si>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</si>
  <si>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</si>
  <si>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</si>
  <si>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</si>
  <si>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</si>
  <si>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</si>
  <si>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</si>
  <si>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</si>
  <si>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</si>
  <si>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</si>
  <si>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</si>
  <si>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</si>
  <si>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</si>
  <si>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</si>
  <si>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</si>
  <si>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</si>
  <si>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</si>
  <si>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</si>
  <si>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</si>
  <si>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</si>
  <si>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</si>
  <si>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</si>
  <si>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</si>
  <si>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</si>
  <si>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</si>
  <si>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</si>
  <si>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</si>
  <si>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</si>
  <si>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</si>
  <si>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</si>
  <si>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</si>
  <si>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</si>
  <si>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</si>
  <si>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</si>
  <si>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</si>
  <si>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</si>
  <si>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</si>
  <si>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</si>
  <si>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</si>
  <si>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</si>
  <si>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</si>
  <si>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</si>
  <si>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</si>
  <si>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</si>
  <si>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</si>
  <si>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</si>
  <si>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</si>
  <si>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</si>
  <si>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</si>
  <si>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</si>
  <si>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</si>
  <si>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</si>
  <si>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</si>
  <si>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</si>
  <si>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</si>
  <si>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</si>
  <si>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</si>
  <si>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</si>
  <si>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</si>
  <si>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</si>
  <si>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</si>
  <si>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</si>
  <si>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</si>
  <si>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</si>
  <si>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</si>
  <si>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</si>
  <si>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</si>
  <si>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</si>
  <si>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</si>
  <si>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</si>
  <si>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</si>
  <si>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</si>
  <si>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</si>
  <si>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</si>
  <si>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</si>
  <si>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</si>
  <si>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</si>
  <si>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</si>
  <si>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</si>
  <si>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</si>
  <si>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</si>
  <si>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</si>
  <si>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</si>
  <si>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</si>
  <si>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</si>
  <si>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</si>
  <si>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</si>
  <si>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</si>
  <si>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</si>
  <si>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</si>
  <si>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</si>
  <si>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</si>
  <si>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</si>
  <si>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</si>
  <si>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</si>
  <si>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</si>
  <si>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</si>
  <si>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</si>
  <si>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</si>
  <si>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</si>
  <si>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</si>
  <si>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</si>
  <si>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</si>
  <si>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</si>
  <si>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</si>
  <si>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</si>
  <si>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</si>
  <si>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</si>
  <si>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</si>
  <si>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</si>
  <si>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</si>
  <si>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</si>
  <si>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</si>
  <si>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</si>
  <si>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</si>
  <si>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</si>
  <si>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</si>
  <si>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</si>
  <si>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</si>
  <si>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</si>
  <si>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</si>
  <si>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</si>
  <si>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</si>
  <si>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</si>
  <si>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</si>
  <si>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</si>
  <si>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</si>
  <si>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三重県紀宝町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</si>
  <si>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</si>
  <si>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</si>
  <si>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</si>
  <si>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</si>
  <si>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</si>
  <si>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</si>
  <si>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</si>
  <si>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</si>
  <si>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</si>
  <si>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</si>
  <si>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</si>
  <si>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</si>
  <si>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</si>
  <si>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</si>
  <si>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</si>
  <si>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</si>
  <si>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</si>
  <si>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</si>
  <si>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</si>
  <si>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</si>
  <si>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</si>
  <si>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</si>
  <si>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</si>
  <si>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</si>
  <si>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</si>
  <si>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</si>
  <si>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</si>
  <si>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</si>
  <si>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</si>
  <si>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</si>
  <si>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</si>
  <si>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</si>
  <si>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</si>
  <si>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</si>
  <si>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</si>
  <si>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</si>
  <si>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</si>
  <si>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</si>
  <si>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</si>
  <si>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</si>
  <si>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</si>
  <si>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</si>
  <si>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</si>
  <si>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</si>
  <si>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</si>
  <si>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</si>
  <si>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</si>
  <si>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</si>
  <si>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</si>
  <si>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</si>
  <si>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</si>
  <si>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</si>
  <si>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</si>
  <si>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</si>
  <si>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</si>
  <si>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</si>
  <si>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</si>
  <si>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</si>
  <si>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</si>
  <si>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</si>
  <si>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</si>
  <si>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</si>
  <si>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</si>
  <si>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</si>
  <si>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</si>
  <si>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</si>
  <si>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</si>
  <si>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</si>
  <si>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</si>
  <si>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</si>
  <si>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</si>
  <si>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</si>
  <si>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</si>
  <si>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</si>
  <si>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</si>
  <si>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</si>
  <si>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</si>
  <si>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</si>
  <si>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</si>
  <si>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</si>
  <si>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</si>
  <si>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</si>
  <si>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</si>
  <si>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</si>
  <si>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</si>
  <si>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</si>
  <si>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</si>
  <si>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</si>
  <si>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</si>
  <si>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</si>
  <si>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</si>
  <si>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</si>
  <si>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</si>
  <si>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</si>
  <si>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</si>
  <si>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</si>
  <si>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</si>
  <si>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</si>
  <si>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</si>
  <si>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</si>
  <si>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</si>
  <si>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</si>
  <si>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</si>
  <si>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</si>
  <si>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</si>
  <si>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</si>
  <si>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</si>
  <si>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</si>
  <si>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</si>
  <si>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</si>
  <si>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</si>
  <si>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</si>
  <si>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</si>
  <si>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</si>
  <si>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</si>
  <si>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</si>
  <si>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</si>
  <si>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</si>
  <si>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</si>
  <si>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</si>
  <si>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</si>
  <si>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</si>
  <si>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</si>
  <si>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</si>
  <si>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</si>
  <si>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</si>
  <si>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</si>
  <si>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</si>
  <si>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</si>
  <si>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</si>
  <si>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</si>
  <si>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</si>
  <si>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</si>
  <si>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</si>
  <si>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</si>
  <si>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</si>
  <si>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</si>
  <si>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</si>
  <si>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</si>
  <si>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</si>
  <si>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</si>
  <si>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</si>
  <si>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</si>
  <si>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</si>
  <si>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</si>
  <si>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</si>
  <si>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</si>
  <si>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</si>
  <si>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</si>
  <si>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</si>
  <si>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</si>
  <si>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</si>
  <si>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</si>
  <si>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</si>
  <si>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</si>
  <si>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</si>
  <si>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</si>
  <si>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</si>
  <si>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</si>
  <si>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</si>
  <si>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</si>
  <si>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</si>
  <si>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</si>
  <si>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</si>
  <si>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</si>
  <si>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</si>
  <si>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</si>
  <si>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</si>
  <si>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</si>
  <si>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</si>
  <si>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</si>
  <si>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</si>
  <si>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</si>
  <si>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</si>
  <si>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</si>
  <si>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5.75</t>
  </si>
  <si>
    <t>▲ 6.48</t>
  </si>
  <si>
    <t>▲ 5.22</t>
  </si>
  <si>
    <t>水道事業特別会計</t>
  </si>
  <si>
    <t>一般会計</t>
  </si>
  <si>
    <t>診療所事業特別会計</t>
  </si>
  <si>
    <t>国民健康保険特別会計</t>
  </si>
  <si>
    <t>町営浄化槽整備推進事業特別会計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</si>
  <si>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</si>
  <si>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</si>
  <si>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</si>
  <si>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</si>
  <si>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</si>
  <si>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</si>
  <si>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</si>
  <si>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</si>
  <si>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</si>
  <si>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10"/>
  </si>
  <si>
    <t>　〃（共同研修特別会計）</t>
    <rPh sb="3" eb="5">
      <t>キョウドウ</t>
    </rPh>
    <rPh sb="5" eb="7">
      <t>ケンシュウ</t>
    </rPh>
    <rPh sb="7" eb="9">
      <t>トクベツ</t>
    </rPh>
    <rPh sb="9" eb="11">
      <t>カイケイ</t>
    </rPh>
    <phoneticPr fontId="10"/>
  </si>
  <si>
    <t>　〃（デジタル地図特別会計）</t>
    <rPh sb="7" eb="9">
      <t>チズ</t>
    </rPh>
    <rPh sb="9" eb="11">
      <t>トクベツ</t>
    </rPh>
    <rPh sb="11" eb="13">
      <t>カイケイ</t>
    </rPh>
    <phoneticPr fontId="10"/>
  </si>
  <si>
    <t>　〃（物品特別会計）</t>
    <rPh sb="3" eb="5">
      <t>ブッピン</t>
    </rPh>
    <rPh sb="5" eb="7">
      <t>トクベツ</t>
    </rPh>
    <rPh sb="7" eb="9">
      <t>カイケイ</t>
    </rPh>
    <phoneticPr fontId="10"/>
  </si>
  <si>
    <t>　〃（退職手当特別会計）</t>
    <rPh sb="3" eb="5">
      <t>タイショク</t>
    </rPh>
    <rPh sb="5" eb="7">
      <t>テアテ</t>
    </rPh>
    <rPh sb="7" eb="9">
      <t>トクベツ</t>
    </rPh>
    <rPh sb="9" eb="11">
      <t>カイケイ</t>
    </rPh>
    <phoneticPr fontId="10"/>
  </si>
  <si>
    <t>　〃（消防救急無線特別会計）</t>
    <rPh sb="3" eb="5">
      <t>ショウボウ</t>
    </rPh>
    <rPh sb="5" eb="7">
      <t>キュウキュウ</t>
    </rPh>
    <rPh sb="7" eb="9">
      <t>ムセン</t>
    </rPh>
    <rPh sb="9" eb="11">
      <t>トクベツ</t>
    </rPh>
    <rPh sb="11" eb="13">
      <t>カイケイ</t>
    </rPh>
    <phoneticPr fontId="10"/>
  </si>
  <si>
    <t>　〃（公平委員会特別会計）</t>
    <rPh sb="3" eb="5">
      <t>コウヘイ</t>
    </rPh>
    <rPh sb="5" eb="8">
      <t>イインカイ</t>
    </rPh>
    <rPh sb="8" eb="10">
      <t>トクベツ</t>
    </rPh>
    <rPh sb="10" eb="12">
      <t>カイケイ</t>
    </rPh>
    <phoneticPr fontId="10"/>
  </si>
  <si>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10"/>
  </si>
  <si>
    <t>　〃(滞納整理拡充事業特別会計)</t>
    <rPh sb="3" eb="5">
      <t>タイノウ</t>
    </rPh>
    <rPh sb="5" eb="7">
      <t>セイリ</t>
    </rPh>
    <rPh sb="7" eb="9">
      <t>カクジュウ</t>
    </rPh>
    <rPh sb="9" eb="11">
      <t>ジギョウ</t>
    </rPh>
    <rPh sb="11" eb="13">
      <t>トクベツ</t>
    </rPh>
    <rPh sb="13" eb="15">
      <t>カイケイ</t>
    </rPh>
    <phoneticPr fontId="10"/>
  </si>
  <si>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0"/>
  </si>
  <si>
    <t>　〃（後期高齢者医療特別会計）</t>
    <rPh sb="3" eb="5">
      <t>コウキ</t>
    </rPh>
    <rPh sb="5" eb="8">
      <t>コウレイシャ</t>
    </rPh>
    <rPh sb="8" eb="10">
      <t>イリョウ</t>
    </rPh>
    <rPh sb="10" eb="12">
      <t>トクベツ</t>
    </rPh>
    <rPh sb="12" eb="14">
      <t>カイケイ</t>
    </rPh>
    <phoneticPr fontId="10"/>
  </si>
  <si>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10"/>
  </si>
  <si>
    <t>　〃(指定訪問介護特別会計）</t>
    <rPh sb="3" eb="5">
      <t>シテイ</t>
    </rPh>
    <rPh sb="5" eb="7">
      <t>ホウモン</t>
    </rPh>
    <rPh sb="7" eb="9">
      <t>カイゴ</t>
    </rPh>
    <rPh sb="9" eb="11">
      <t>トクベツ</t>
    </rPh>
    <rPh sb="11" eb="13">
      <t>カイケイ</t>
    </rPh>
    <phoneticPr fontId="10"/>
  </si>
  <si>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10"/>
  </si>
  <si>
    <t>　〃(地域密着型介護老人福祉事業特別会計）</t>
    <rPh sb="3" eb="5">
      <t>チイキ</t>
    </rPh>
    <rPh sb="5" eb="7">
      <t>ミッチャク</t>
    </rPh>
    <rPh sb="7" eb="8">
      <t>ガタ</t>
    </rPh>
    <rPh sb="8" eb="10">
      <t>カイゴ</t>
    </rPh>
    <rPh sb="10" eb="12">
      <t>ロウジン</t>
    </rPh>
    <rPh sb="12" eb="14">
      <t>フクシ</t>
    </rPh>
    <rPh sb="14" eb="16">
      <t>ジギョウ</t>
    </rPh>
    <rPh sb="16" eb="18">
      <t>トクベツ</t>
    </rPh>
    <rPh sb="18" eb="20">
      <t>カイケイ</t>
    </rPh>
    <phoneticPr fontId="10"/>
  </si>
  <si>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10"/>
  </si>
  <si>
    <t>　〃(介護保険事業特別会計）</t>
    <rPh sb="3" eb="5">
      <t>カイゴ</t>
    </rPh>
    <rPh sb="5" eb="7">
      <t>ホケン</t>
    </rPh>
    <rPh sb="7" eb="9">
      <t>ジギョウ</t>
    </rPh>
    <rPh sb="9" eb="11">
      <t>トクベツ</t>
    </rPh>
    <rPh sb="11" eb="13">
      <t>カイケイ</t>
    </rPh>
    <phoneticPr fontId="10"/>
  </si>
  <si>
    <t>紀南病院組合（紀南病院会計）</t>
    <rPh sb="0" eb="2">
      <t>キナン</t>
    </rPh>
    <rPh sb="2" eb="4">
      <t>ビョウイン</t>
    </rPh>
    <rPh sb="4" eb="6">
      <t>クミアイ</t>
    </rPh>
    <rPh sb="7" eb="9">
      <t>キナン</t>
    </rPh>
    <rPh sb="9" eb="11">
      <t>ビョウイン</t>
    </rPh>
    <rPh sb="11" eb="13">
      <t>カイケイ</t>
    </rPh>
    <phoneticPr fontId="10"/>
  </si>
  <si>
    <t>南牟婁清掃施設組合（一般会計）</t>
    <rPh sb="0" eb="3">
      <t>ミナミムロ</t>
    </rPh>
    <rPh sb="3" eb="5">
      <t>セイソウ</t>
    </rPh>
    <rPh sb="5" eb="7">
      <t>シセツ</t>
    </rPh>
    <rPh sb="7" eb="9">
      <t>クミアイ</t>
    </rPh>
    <rPh sb="10" eb="12">
      <t>イッパン</t>
    </rPh>
    <rPh sb="12" eb="14">
      <t>カイケイ</t>
    </rPh>
    <phoneticPr fontId="10"/>
  </si>
  <si>
    <t>東紀州環境施設組合</t>
    <rPh sb="0" eb="3">
      <t>ヒガシキシュウ</t>
    </rPh>
    <rPh sb="3" eb="7">
      <t>カンキョウシセツ</t>
    </rPh>
    <rPh sb="7" eb="9">
      <t>クミアイ</t>
    </rPh>
    <phoneticPr fontId="10"/>
  </si>
  <si>
    <t>地域振興基金</t>
    <rPh sb="0" eb="6">
      <t>チイキシンコウキキン</t>
    </rPh>
    <phoneticPr fontId="5"/>
  </si>
  <si>
    <t>水道基金</t>
    <rPh sb="0" eb="2">
      <t>スイドウ</t>
    </rPh>
    <rPh sb="2" eb="4">
      <t>キキン</t>
    </rPh>
    <phoneticPr fontId="2"/>
  </si>
  <si>
    <t>公共事業基金</t>
    <rPh sb="0" eb="6">
      <t>コウキョウジギョウキキン</t>
    </rPh>
    <phoneticPr fontId="2"/>
  </si>
  <si>
    <t>災害対策基金</t>
    <rPh sb="0" eb="4">
      <t>サイガイタイサク</t>
    </rPh>
    <rPh sb="4" eb="6">
      <t>キキン</t>
    </rPh>
    <phoneticPr fontId="2"/>
  </si>
  <si>
    <t>教育振興基金</t>
    <rPh sb="0" eb="2">
      <t>キョウイク</t>
    </rPh>
    <rPh sb="2" eb="6">
      <t>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</si>
  <si>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</si>
  <si>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</si>
  <si>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より若干高い数値であるが、令和2年度に個別施設計画を策定したため、今後は当該計画に基づいた施設の維持管理を適切に進めていき、数値の改善を図る。将来負担比率は、該当無しであるため、今後も基金の積立てや町債発行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</si>
  <si>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</si>
  <si>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</si>
  <si>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</si>
  <si>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</si>
  <si>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</si>
  <si>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</si>
  <si>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実質公債費比率は、類似団体平均値より高い水準であるが、早期健全化比率を下回っている。今後も、基金の積立てなど、比率の増加を抑制できるよう健全な財政運営に努める。</t>
    <rPh sb="1" eb="3">
      <t>ジッシツ</t>
    </rPh>
    <rPh sb="3" eb="6">
      <t>コウサイヒ</t>
    </rPh>
    <rPh sb="6" eb="8">
      <t>ヒリツ</t>
    </rPh>
    <rPh sb="10" eb="12">
      <t>ルイジ</t>
    </rPh>
    <rPh sb="12" eb="14">
      <t>ダンタイ</t>
    </rPh>
    <rPh sb="14" eb="17">
      <t>ヘイキンチ</t>
    </rPh>
    <rPh sb="19" eb="20">
      <t>タカ</t>
    </rPh>
    <rPh sb="21" eb="23">
      <t>スイジュン</t>
    </rPh>
    <rPh sb="28" eb="30">
      <t>ソウキ</t>
    </rPh>
    <rPh sb="30" eb="33">
      <t>ケンゼンカ</t>
    </rPh>
    <rPh sb="33" eb="35">
      <t>ヒリツ</t>
    </rPh>
    <rPh sb="36" eb="38">
      <t>シタマワ</t>
    </rPh>
    <rPh sb="43" eb="45">
      <t>コンゴ</t>
    </rPh>
    <rPh sb="47" eb="49">
      <t>キキン</t>
    </rPh>
    <rPh sb="50" eb="52">
      <t>ツミタ</t>
    </rPh>
    <rPh sb="56" eb="58">
      <t>ヒリツ</t>
    </rPh>
    <rPh sb="59" eb="61">
      <t>ゾウカ</t>
    </rPh>
    <rPh sb="62" eb="64">
      <t>ヨクセイ</t>
    </rPh>
    <rPh sb="69" eb="71">
      <t>ケンゼン</t>
    </rPh>
    <rPh sb="72" eb="74">
      <t>ザイセイ</t>
    </rPh>
    <rPh sb="74" eb="76">
      <t>ウンエイ</t>
    </rPh>
    <rPh sb="77" eb="78">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</si>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</sst>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81AE9BA-6546-4841-9DBB-B96BF3526C2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FD3F-4356-85D4-C2B1F33867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107701</c:v>
                </c:pt>
                <c:pt idx="1">
                  <c:v>103714</c:v>
                </c:pt>
                <c:pt idx="2">
                  <c:v>113376</c:v>
                </c:pt>
                <c:pt idx="3">
                  <c:v>93611</c:v>
                </c:pt>
                <c:pt idx="4">
                  <c:v>69831</c:v>
                </c:pt>
              </c:numCache>
            </c:numRef>
          </c:val>
          <c:smooth val="0"/>
          <c:extLst>
            <c:ext xmlns:c16="http://schemas.microsoft.com/office/drawing/2014/chart" uri="{C3380CC4-5D6E-409C-BE32-E72D297353CC}">
              <c16:uniqueId val="{00000001-FD3F-4356-85D4-C2B1F33867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12.18</c:v>
                </c:pt>
                <c:pt idx="1">
                  <c:v>9.4600000000000009</c:v>
                </c:pt>
                <c:pt idx="2">
                  <c:v>14.06</c:v>
                </c:pt>
                <c:pt idx="3">
                  <c:v>7.92</c:v>
                </c:pt>
                <c:pt idx="4">
                  <c:v>7.23</c:v>
                </c:pt>
              </c:numCache>
            </c:numRef>
          </c:val>
          <c:extLst>
            <c:ext xmlns:c16="http://schemas.microsoft.com/office/drawing/2014/chart" uri="{C3380CC4-5D6E-409C-BE32-E72D297353CC}">
              <c16:uniqueId val="{00000000-77CF-408E-8BF0-37CF279317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50.39</c:v>
                </c:pt>
                <c:pt idx="1">
                  <c:v>50.48</c:v>
                </c:pt>
                <c:pt idx="2">
                  <c:v>50.01</c:v>
                </c:pt>
                <c:pt idx="3">
                  <c:v>59.38</c:v>
                </c:pt>
                <c:pt idx="4">
                  <c:v>58.92</c:v>
                </c:pt>
              </c:numCache>
            </c:numRef>
          </c:val>
          <c:extLst>
            <c:ext xmlns:c16="http://schemas.microsoft.com/office/drawing/2014/chart" uri="{C3380CC4-5D6E-409C-BE32-E72D297353CC}">
              <c16:uniqueId val="{00000001-77CF-408E-8BF0-37CF279317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0.57999999999999996</c:v>
                </c:pt>
                <c:pt idx="1">
                  <c:v>-5.75</c:v>
                </c:pt>
                <c:pt idx="2">
                  <c:v>1.73</c:v>
                </c:pt>
                <c:pt idx="3">
                  <c:v>-6.48</c:v>
                </c:pt>
                <c:pt idx="4">
                  <c:v>-5.22</c:v>
                </c:pt>
              </c:numCache>
            </c:numRef>
          </c:val>
          <c:smooth val="0"/>
          <c:extLst>
            <c:ext xmlns:c16="http://schemas.microsoft.com/office/drawing/2014/chart" uri="{C3380CC4-5D6E-409C-BE32-E72D297353CC}">
              <c16:uniqueId val="{00000002-77CF-408E-8BF0-37CF279317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0.82</c:v>
                </c:pt>
                <c:pt idx="2">
                  <c:v>#N/A</c:v>
                </c:pt>
                <c:pt idx="3">
                  <c:v>0.78</c:v>
                </c:pt>
                <c:pt idx="4">
                  <c:v>0</c:v>
                </c:pt>
                <c:pt idx="5">
                  <c:v>0</c:v>
                </c:pt>
                <c:pt idx="6">
                  <c:v>0</c:v>
                </c:pt>
                <c:pt idx="7">
                  <c:v>0</c:v>
                </c:pt>
                <c:pt idx="8">
                  <c:v>0</c:v>
                </c:pt>
                <c:pt idx="9">
                  <c:v>0</c:v>
                </c:pt>
              </c:numCache>
            </c:numRef>
          </c:val>
          <c:extLst>
            <c:ext xmlns:c16="http://schemas.microsoft.com/office/drawing/2014/chart" uri="{C3380CC4-5D6E-409C-BE32-E72D297353CC}">
              <c16:uniqueId val="{00000000-F427-4136-A88C-4D4A1CD1CD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27-4136-A88C-4D4A1CD1CD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427-4136-A88C-4D4A1CD1CDE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427-4136-A88C-4D4A1CD1CD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c:v>
                </c:pt>
                <c:pt idx="4">
                  <c:v>#N/A</c:v>
                </c:pt>
                <c:pt idx="5">
                  <c:v>0.12</c:v>
                </c:pt>
                <c:pt idx="6">
                  <c:v>#N/A</c:v>
                </c:pt>
                <c:pt idx="7">
                  <c:v>0.01</c:v>
                </c:pt>
                <c:pt idx="8">
                  <c:v>#N/A</c:v>
                </c:pt>
                <c:pt idx="9">
                  <c:v>0.06</c:v>
                </c:pt>
              </c:numCache>
            </c:numRef>
          </c:val>
          <c:extLst>
            <c:ext xmlns:c16="http://schemas.microsoft.com/office/drawing/2014/chart" uri="{C3380CC4-5D6E-409C-BE32-E72D297353CC}">
              <c16:uniqueId val="{00000004-F427-4136-A88C-4D4A1CD1CDE3}"/>
            </c:ext>
          </c:extLst>
        </c:ser>
        <c:ser>
          <c:idx val="5"/>
          <c:order val="5"/>
          <c:tx>
            <c:strRef>
              <c:f>データシート!$A$32</c:f>
              <c:strCache>
                <c:ptCount val="1"/>
                <c:pt idx="0">
                  <c:v>町営浄化槽整備推進事業特別会計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0.12</c:v>
                </c:pt>
                <c:pt idx="4">
                  <c:v>#N/A</c:v>
                </c:pt>
                <c:pt idx="5">
                  <c:v>0.1</c:v>
                </c:pt>
                <c:pt idx="6">
                  <c:v>#N/A</c:v>
                </c:pt>
                <c:pt idx="7">
                  <c:v>0.11</c:v>
                </c:pt>
                <c:pt idx="8">
                  <c:v>#N/A</c:v>
                </c:pt>
                <c:pt idx="9">
                  <c:v>0.36</c:v>
                </c:pt>
              </c:numCache>
            </c:numRef>
          </c:val>
          <c:extLst>
            <c:ext xmlns:c16="http://schemas.microsoft.com/office/drawing/2014/chart" uri="{C3380CC4-5D6E-409C-BE32-E72D297353CC}">
              <c16:uniqueId val="{00000005-F427-4136-A88C-4D4A1CD1CDE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0.73</c:v>
                </c:pt>
                <c:pt idx="2">
                  <c:v>#N/A</c:v>
                </c:pt>
                <c:pt idx="3">
                  <c:v>0.85</c:v>
                </c:pt>
                <c:pt idx="4">
                  <c:v>#N/A</c:v>
                </c:pt>
                <c:pt idx="5">
                  <c:v>0.5</c:v>
                </c:pt>
                <c:pt idx="6">
                  <c:v>#N/A</c:v>
                </c:pt>
                <c:pt idx="7">
                  <c:v>1.26</c:v>
                </c:pt>
                <c:pt idx="8">
                  <c:v>#N/A</c:v>
                </c:pt>
                <c:pt idx="9">
                  <c:v>0.48</c:v>
                </c:pt>
              </c:numCache>
            </c:numRef>
          </c:val>
          <c:extLst>
            <c:ext xmlns:c16="http://schemas.microsoft.com/office/drawing/2014/chart" uri="{C3380CC4-5D6E-409C-BE32-E72D297353CC}">
              <c16:uniqueId val="{00000006-F427-4136-A88C-4D4A1CD1CDE3}"/>
            </c:ext>
          </c:extLst>
        </c:ser>
        <c:ser>
          <c:idx val="7"/>
          <c:order val="7"/>
          <c:tx>
            <c:strRef>
              <c:f>データシート!$A$34</c:f>
              <c:strCache>
                <c:ptCount val="1"/>
                <c:pt idx="0">
                  <c:v>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0.22</c:v>
                </c:pt>
                <c:pt idx="2">
                  <c:v>#N/A</c:v>
                </c:pt>
                <c:pt idx="3">
                  <c:v>0.08</c:v>
                </c:pt>
                <c:pt idx="4">
                  <c:v>#N/A</c:v>
                </c:pt>
                <c:pt idx="5">
                  <c:v>0.06</c:v>
                </c:pt>
                <c:pt idx="6">
                  <c:v>#N/A</c:v>
                </c:pt>
                <c:pt idx="7">
                  <c:v>0.23</c:v>
                </c:pt>
                <c:pt idx="8">
                  <c:v>#N/A</c:v>
                </c:pt>
                <c:pt idx="9">
                  <c:v>0.68</c:v>
                </c:pt>
              </c:numCache>
            </c:numRef>
          </c:val>
          <c:extLst>
            <c:ext xmlns:c16="http://schemas.microsoft.com/office/drawing/2014/chart" uri="{C3380CC4-5D6E-409C-BE32-E72D297353CC}">
              <c16:uniqueId val="{00000007-F427-4136-A88C-4D4A1CD1CD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11.96</c:v>
                </c:pt>
                <c:pt idx="2">
                  <c:v>#N/A</c:v>
                </c:pt>
                <c:pt idx="3">
                  <c:v>9.3800000000000008</c:v>
                </c:pt>
                <c:pt idx="4">
                  <c:v>#N/A</c:v>
                </c:pt>
                <c:pt idx="5">
                  <c:v>14</c:v>
                </c:pt>
                <c:pt idx="6">
                  <c:v>#N/A</c:v>
                </c:pt>
                <c:pt idx="7">
                  <c:v>7.69</c:v>
                </c:pt>
                <c:pt idx="8">
                  <c:v>#N/A</c:v>
                </c:pt>
                <c:pt idx="9">
                  <c:v>6.55</c:v>
                </c:pt>
              </c:numCache>
            </c:numRef>
          </c:val>
          <c:extLst>
            <c:ext xmlns:c16="http://schemas.microsoft.com/office/drawing/2014/chart" uri="{C3380CC4-5D6E-409C-BE32-E72D297353CC}">
              <c16:uniqueId val="{00000008-F427-4136-A88C-4D4A1CD1CDE3}"/>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5.65</c:v>
                </c:pt>
                <c:pt idx="2">
                  <c:v>#N/A</c:v>
                </c:pt>
                <c:pt idx="3">
                  <c:v>6.11</c:v>
                </c:pt>
                <c:pt idx="4">
                  <c:v>#N/A</c:v>
                </c:pt>
                <c:pt idx="5">
                  <c:v>6.83</c:v>
                </c:pt>
                <c:pt idx="6">
                  <c:v>#N/A</c:v>
                </c:pt>
                <c:pt idx="7">
                  <c:v>7.04</c:v>
                </c:pt>
                <c:pt idx="8">
                  <c:v>#N/A</c:v>
                </c:pt>
                <c:pt idx="9">
                  <c:v>6.91</c:v>
                </c:pt>
              </c:numCache>
            </c:numRef>
          </c:val>
          <c:extLst>
            <c:ext xmlns:c16="http://schemas.microsoft.com/office/drawing/2014/chart" uri="{C3380CC4-5D6E-409C-BE32-E72D297353CC}">
              <c16:uniqueId val="{00000009-F427-4136-A88C-4D4A1CD1CD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638</c:v>
                </c:pt>
                <c:pt idx="5">
                  <c:v>649</c:v>
                </c:pt>
                <c:pt idx="8">
                  <c:v>660</c:v>
                </c:pt>
                <c:pt idx="11">
                  <c:v>670</c:v>
                </c:pt>
                <c:pt idx="14">
                  <c:v>658</c:v>
                </c:pt>
              </c:numCache>
            </c:numRef>
          </c:val>
          <c:extLst>
            <c:ext xmlns:c16="http://schemas.microsoft.com/office/drawing/2014/chart" uri="{C3380CC4-5D6E-409C-BE32-E72D297353CC}">
              <c16:uniqueId val="{00000000-B191-4327-BA31-D9463ED6A7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91-4327-BA31-D9463ED6A7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91-4327-BA31-D9463ED6A7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c:v>
                </c:pt>
                <c:pt idx="3">
                  <c:v>46</c:v>
                </c:pt>
                <c:pt idx="6">
                  <c:v>47</c:v>
                </c:pt>
                <c:pt idx="9">
                  <c:v>54</c:v>
                </c:pt>
                <c:pt idx="12">
                  <c:v>56</c:v>
                </c:pt>
              </c:numCache>
            </c:numRef>
          </c:val>
          <c:extLst>
            <c:ext xmlns:c16="http://schemas.microsoft.com/office/drawing/2014/chart" uri="{C3380CC4-5D6E-409C-BE32-E72D297353CC}">
              <c16:uniqueId val="{00000003-B191-4327-BA31-D9463ED6A7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c:v>
                </c:pt>
                <c:pt idx="3">
                  <c:v>21</c:v>
                </c:pt>
                <c:pt idx="6">
                  <c:v>16</c:v>
                </c:pt>
                <c:pt idx="9">
                  <c:v>20</c:v>
                </c:pt>
                <c:pt idx="12">
                  <c:v>19</c:v>
                </c:pt>
              </c:numCache>
            </c:numRef>
          </c:val>
          <c:extLst>
            <c:ext xmlns:c16="http://schemas.microsoft.com/office/drawing/2014/chart" uri="{C3380CC4-5D6E-409C-BE32-E72D297353CC}">
              <c16:uniqueId val="{00000004-B191-4327-BA31-D9463ED6A7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91-4327-BA31-D9463ED6A7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91-4327-BA31-D9463ED6A7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881</c:v>
                </c:pt>
                <c:pt idx="3">
                  <c:v>920</c:v>
                </c:pt>
                <c:pt idx="6">
                  <c:v>1006</c:v>
                </c:pt>
                <c:pt idx="9">
                  <c:v>1028</c:v>
                </c:pt>
                <c:pt idx="12">
                  <c:v>995</c:v>
                </c:pt>
              </c:numCache>
            </c:numRef>
          </c:val>
          <c:extLst>
            <c:ext xmlns:c16="http://schemas.microsoft.com/office/drawing/2014/chart" uri="{C3380CC4-5D6E-409C-BE32-E72D297353CC}">
              <c16:uniqueId val="{00000007-B191-4327-BA31-D9463ED6A7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307</c:v>
                </c:pt>
                <c:pt idx="2">
                  <c:v>#N/A</c:v>
                </c:pt>
                <c:pt idx="3">
                  <c:v>#N/A</c:v>
                </c:pt>
                <c:pt idx="4">
                  <c:v>338</c:v>
                </c:pt>
                <c:pt idx="5">
                  <c:v>#N/A</c:v>
                </c:pt>
                <c:pt idx="6">
                  <c:v>#N/A</c:v>
                </c:pt>
                <c:pt idx="7">
                  <c:v>409</c:v>
                </c:pt>
                <c:pt idx="8">
                  <c:v>#N/A</c:v>
                </c:pt>
                <c:pt idx="9">
                  <c:v>#N/A</c:v>
                </c:pt>
                <c:pt idx="10">
                  <c:v>432</c:v>
                </c:pt>
                <c:pt idx="11">
                  <c:v>#N/A</c:v>
                </c:pt>
                <c:pt idx="12">
                  <c:v>#N/A</c:v>
                </c:pt>
                <c:pt idx="13">
                  <c:v>412</c:v>
                </c:pt>
                <c:pt idx="14">
                  <c:v>#N/A</c:v>
                </c:pt>
              </c:numCache>
            </c:numRef>
          </c:val>
          <c:smooth val="0"/>
          <c:extLst>
            <c:ext xmlns:c16="http://schemas.microsoft.com/office/drawing/2014/chart" uri="{C3380CC4-5D6E-409C-BE32-E72D297353CC}">
              <c16:uniqueId val="{00000008-B191-4327-BA31-D9463ED6A7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7052</c:v>
                </c:pt>
                <c:pt idx="5">
                  <c:v>7400</c:v>
                </c:pt>
                <c:pt idx="8">
                  <c:v>7062</c:v>
                </c:pt>
                <c:pt idx="11">
                  <c:v>6733</c:v>
                </c:pt>
                <c:pt idx="14">
                  <c:v>6344</c:v>
                </c:pt>
              </c:numCache>
            </c:numRef>
          </c:val>
          <c:extLst>
            <c:ext xmlns:c16="http://schemas.microsoft.com/office/drawing/2014/chart" uri="{C3380CC4-5D6E-409C-BE32-E72D297353CC}">
              <c16:uniqueId val="{00000000-E46E-4AB4-A703-22CFEC7793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46E-4AB4-A703-22CFEC7793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2457</c:v>
                </c:pt>
                <c:pt idx="5">
                  <c:v>2784</c:v>
                </c:pt>
                <c:pt idx="8">
                  <c:v>2915</c:v>
                </c:pt>
                <c:pt idx="11">
                  <c:v>3206</c:v>
                </c:pt>
                <c:pt idx="14">
                  <c:v>3188</c:v>
                </c:pt>
              </c:numCache>
            </c:numRef>
          </c:val>
          <c:extLst>
            <c:ext xmlns:c16="http://schemas.microsoft.com/office/drawing/2014/chart" uri="{C3380CC4-5D6E-409C-BE32-E72D297353CC}">
              <c16:uniqueId val="{00000002-E46E-4AB4-A703-22CFEC7793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6E-4AB4-A703-22CFEC7793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6E-4AB4-A703-22CFEC7793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6E-4AB4-A703-22CFEC7793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1026</c:v>
                </c:pt>
                <c:pt idx="3">
                  <c:v>1104</c:v>
                </c:pt>
                <c:pt idx="6">
                  <c:v>1019</c:v>
                </c:pt>
                <c:pt idx="9">
                  <c:v>987</c:v>
                </c:pt>
                <c:pt idx="12">
                  <c:v>914</c:v>
                </c:pt>
              </c:numCache>
            </c:numRef>
          </c:val>
          <c:extLst>
            <c:ext xmlns:c16="http://schemas.microsoft.com/office/drawing/2014/chart" uri="{C3380CC4-5D6E-409C-BE32-E72D297353CC}">
              <c16:uniqueId val="{00000006-E46E-4AB4-A703-22CFEC7793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519</c:v>
                </c:pt>
                <c:pt idx="3">
                  <c:v>506</c:v>
                </c:pt>
                <c:pt idx="6">
                  <c:v>476</c:v>
                </c:pt>
                <c:pt idx="9">
                  <c:v>439</c:v>
                </c:pt>
                <c:pt idx="12">
                  <c:v>391</c:v>
                </c:pt>
              </c:numCache>
            </c:numRef>
          </c:val>
          <c:extLst>
            <c:ext xmlns:c16="http://schemas.microsoft.com/office/drawing/2014/chart" uri="{C3380CC4-5D6E-409C-BE32-E72D297353CC}">
              <c16:uniqueId val="{00000007-E46E-4AB4-A703-22CFEC7793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244</c:v>
                </c:pt>
                <c:pt idx="3">
                  <c:v>240</c:v>
                </c:pt>
                <c:pt idx="6">
                  <c:v>232</c:v>
                </c:pt>
                <c:pt idx="9">
                  <c:v>195</c:v>
                </c:pt>
                <c:pt idx="12">
                  <c:v>193</c:v>
                </c:pt>
              </c:numCache>
            </c:numRef>
          </c:val>
          <c:extLst>
            <c:ext xmlns:c16="http://schemas.microsoft.com/office/drawing/2014/chart" uri="{C3380CC4-5D6E-409C-BE32-E72D297353CC}">
              <c16:uniqueId val="{00000008-E46E-4AB4-A703-22CFEC7793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6E-4AB4-A703-22CFEC7793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8632</c:v>
                </c:pt>
                <c:pt idx="3">
                  <c:v>8526</c:v>
                </c:pt>
                <c:pt idx="6">
                  <c:v>8455</c:v>
                </c:pt>
                <c:pt idx="9">
                  <c:v>8120</c:v>
                </c:pt>
                <c:pt idx="12">
                  <c:v>7576</c:v>
                </c:pt>
              </c:numCache>
            </c:numRef>
          </c:val>
          <c:extLst>
            <c:ext xmlns:c16="http://schemas.microsoft.com/office/drawing/2014/chart" uri="{C3380CC4-5D6E-409C-BE32-E72D297353CC}">
              <c16:uniqueId val="{0000000A-E46E-4AB4-A703-22CFEC7793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913</c:v>
                </c:pt>
                <c:pt idx="2">
                  <c:v>#N/A</c:v>
                </c:pt>
                <c:pt idx="3">
                  <c:v>#N/A</c:v>
                </c:pt>
                <c:pt idx="4">
                  <c:v>192</c:v>
                </c:pt>
                <c:pt idx="5">
                  <c:v>#N/A</c:v>
                </c:pt>
                <c:pt idx="6">
                  <c:v>#N/A</c:v>
                </c:pt>
                <c:pt idx="7">
                  <c:v>206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6E-4AB4-A703-22CFEC7793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2211</c:v>
                </c:pt>
                <c:pt idx="1">
                  <c:v>2561</c:v>
                </c:pt>
                <c:pt idx="2">
                  <c:v>2562</c:v>
                </c:pt>
              </c:numCache>
            </c:numRef>
          </c:val>
          <c:extLst>
            <c:ext xmlns:c16="http://schemas.microsoft.com/office/drawing/2014/chart" uri="{C3380CC4-5D6E-409C-BE32-E72D297353CC}">
              <c16:uniqueId val="{00000000-E2D5-4D1A-ABCB-73ADE05A9D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c:v>
                </c:pt>
                <c:pt idx="1">
                  <c:v>51</c:v>
                </c:pt>
                <c:pt idx="2">
                  <c:v>31</c:v>
                </c:pt>
              </c:numCache>
            </c:numRef>
          </c:val>
          <c:extLst>
            <c:ext xmlns:c16="http://schemas.microsoft.com/office/drawing/2014/chart" uri="{C3380CC4-5D6E-409C-BE32-E72D297353CC}">
              <c16:uniqueId val="{00000001-E2D5-4D1A-ABCB-73ADE05A9D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1619</c:v>
                </c:pt>
                <c:pt idx="1">
                  <c:v>1560</c:v>
                </c:pt>
                <c:pt idx="2">
                  <c:v>1544</c:v>
                </c:pt>
              </c:numCache>
            </c:numRef>
          </c:val>
          <c:extLst>
            <c:ext xmlns:c16="http://schemas.microsoft.com/office/drawing/2014/chart" uri="{C3380CC4-5D6E-409C-BE32-E72D297353CC}">
              <c16:uniqueId val="{00000002-E2D5-4D1A-ABCB-73ADE05A9D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{0BABBE8B-18E9-4215-81FA-A5F1A862FE78}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BC-4154-A0B6-C0A72E6950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{8F309E92-5601-48C2-A6FB-304E14775D1E}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BC-4154-A0B6-C0A72E6950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{163BAB29-EC4C-4906-BE57-8B17E262852E}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BC-4154-A0B6-C0A72E6950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{9767DB8C-61BA-4F75-9277-A6F7D411C287}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BC-4154-A0B6-C0A72E6950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{0204B66C-6F5D-47A8-923A-31AF0BF69021}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BC-4154-A0B6-C0A72E6950E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{D0EECCE6-51FE-4EF1-8744-31324C8E6DDC}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BC-4154-A0B6-C0A72E6950E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{8102DB57-F87F-479C-ACB5-57C5F548CECF}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BC-4154-A0B6-C0A72E6950E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{D9C352B3-02FB-462E-ACD1-C7D24490638C}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BC-4154-A0B6-C0A72E6950E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{D3284552-D478-41BA-8E3E-8DA1BFD21820}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BC-4154-A0B6-C0A72E6950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64.5</c:v>
                </c:pt>
                <c:pt idx="16">
                  <c:v>66</c:v>
                </c:pt>
                <c:pt idx="24">
                  <c:v>67.099999999999994</c:v>
                </c:pt>
                <c:pt idx="32">
                  <c:v>68.599999999999994</c:v>
                </c:pt>
              </c:numCache>
            </c:numRef>
          </c:xVal>
          <c:yVal>
            <c:numRef>
              <c:f>公会計指標分析・財政指標組合せ分析表!$BP$51:$DC$51</c:f>
              <c:numCache>
                <c:formatCode>#,##0.0;"▲ "#,##0.0</c:formatCode>
                <c:ptCount val="40"/>
                <c:pt idx="0">
                  <c:v>27.2</c:v>
                </c:pt>
                <c:pt idx="8">
                  <c:v>5.4</c:v>
                </c:pt>
                <c:pt idx="16">
                  <c:v>5.4</c:v>
                </c:pt>
              </c:numCache>
            </c:numRef>
          </c:yVal>
          <c:smooth val="0"/>
          <c:extLst>
            <c:ext xmlns:c16="http://schemas.microsoft.com/office/drawing/2014/chart" uri="{C3380CC4-5D6E-409C-BE32-E72D297353CC}">
              <c16:uniqueId val="{00000009-83BC-4154-A0B6-C0A72E6950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{A01440C8-C71F-46A2-BA8A-06D95996FC38}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BC-4154-A0B6-C0A72E6950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{4342C08C-11CD-43F4-ACBD-A63AE2EE47F2}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BC-4154-A0B6-C0A72E6950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{6BFF28FB-2D28-4764-8B41-BF9179751568}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BC-4154-A0B6-C0A72E6950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{99CF6C9F-0368-403D-8983-1A2231182862}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BC-4154-A0B6-C0A72E6950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{3CCE7383-4621-4778-BBD6-F7D4875926E0}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BC-4154-A0B6-C0A72E6950E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{51E1575B-7F02-4A2C-BCE5-A21EDF20995E}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BC-4154-A0B6-C0A72E6950E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{D9E283EB-7CE7-4F19-B085-8711C704457D}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BC-4154-A0B6-C0A72E6950E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{EA18640F-E672-44BB-B876-365F9A65CA8B}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BC-4154-A0B6-C0A72E6950E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{0086E2D6-DD52-4A47-8D23-2D8BB496307D}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BC-4154-A0B6-C0A72E6950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83BC-4154-A0B6-C0A72E6950EE}"/>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{053035DC-3AE2-4A8E-8506-AE9E8A773D06}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250-4B41-9C73-4C6658FCBB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{01128DB1-0834-402B-ABDD-AD694AB99E96}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50-4B41-9C73-4C6658FCBB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{1275B069-2AFC-4352-AA7D-65B12C28A4CF}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50-4B41-9C73-4C6658FCBB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{D96D04E3-70D2-48C1-830D-576250CBF326}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50-4B41-9C73-4C6658FCBB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{A1D2802A-7C02-4EC4-A06F-BC08DC92A99E}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50-4B41-9C73-4C6658FCBB8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{876B759D-2F5E-4C92-B158-B48F6E78B055}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250-4B41-9C73-4C6658FCBB8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{568C7CC3-1BFD-44A6-A0F3-5570A40C9744}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250-4B41-9C73-4C6658FCBB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{F0B0E95F-9B48-485F-B508-2981F1F879BC}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250-4B41-9C73-4C6658FCBB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{9D9C86E1-C792-4116-8ADA-640E42132B95}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250-4B41-9C73-4C6658FCBB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8.6999999999999993</c:v>
                </c:pt>
                <c:pt idx="16">
                  <c:v>9.8000000000000007</c:v>
                </c:pt>
                <c:pt idx="24">
                  <c:v>10.7</c:v>
                </c:pt>
                <c:pt idx="32">
                  <c:v>11.2</c:v>
                </c:pt>
              </c:numCache>
            </c:numRef>
          </c:xVal>
          <c:yVal>
            <c:numRef>
              <c:f>公会計指標分析・財政指標組合せ分析表!$BP$73:$DC$73</c:f>
              <c:numCache>
                <c:formatCode>#,##0.0;"▲ "#,##0.0</c:formatCode>
                <c:ptCount val="40"/>
                <c:pt idx="0">
                  <c:v>27.2</c:v>
                </c:pt>
                <c:pt idx="8">
                  <c:v>5.4</c:v>
                </c:pt>
                <c:pt idx="16">
                  <c:v>5.4</c:v>
                </c:pt>
              </c:numCache>
            </c:numRef>
          </c:yVal>
          <c:smooth val="0"/>
          <c:extLst>
            <c:ext xmlns:c16="http://schemas.microsoft.com/office/drawing/2014/chart" uri="{C3380CC4-5D6E-409C-BE32-E72D297353CC}">
              <c16:uniqueId val="{00000009-A250-4B41-9C73-4C6658FCBB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{96851037-CD65-4496-8AF7-2A25BD45D314}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250-4B41-9C73-4C6658FCBB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{C066D3ED-32C7-4182-8EE1-5002B9E0492F}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50-4B41-9C73-4C6658FCBB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{227A341C-BA6D-4F1A-8B0D-471FE2959716}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50-4B41-9C73-4C6658FCBB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{3B742A69-C695-47F5-9542-87D3E0987D7F}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50-4B41-9C73-4C6658FCBB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{A83920F4-BA1A-4042-9DD0-C50BF3D74B41}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50-4B41-9C73-4C6658FCBB8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{293F6026-79C2-494C-B088-0622A6CBDF60}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250-4B41-9C73-4C6658FCBB8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{13E75E93-0E86-452B-B834-7466BD9B0038}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250-4B41-9C73-4C6658FCBB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{C9E0F5F1-ED87-4F75-ADF0-5192CFB9BF3C}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250-4B41-9C73-4C6658FCBB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{C40C86FB-8953-4729-AC3E-F317B7B858DC}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250-4B41-9C73-4C6658FCBB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A250-4B41-9C73-4C6658FCBB8C}"/>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年度に借り入れた大規模事業の元金償還が始まり、元利償還金が増額している。ただし、令和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年度をピークに元利償還金は減額する見込みである。今後も、事業計画の見直し等により新規発行地方債をできるだけ抑制するなど、適正な地方債管理に取り組むことで、実質公債費比率の改善に努める。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一般会計等に係る地方債の現在高においては、公債費の増や借入の減により、減少している。</a:t>
          </a:r>
          <a:endParaRPr lang="ja-JP" altLang="ja-JP" sz="1400">
            <a:effectLst/>
          </a:endParaRPr>
        </a:p>
        <a:p>
          <a:r>
            <a:rPr kumimoji="1" lang="ja-JP" altLang="ja-JP" sz="1100">
              <a:solidFill>
                <a:schemeClr val="dk1"/>
              </a:solidFill>
              <a:effectLst/>
              <a:latin typeface="+mn-lt"/>
              <a:ea typeface="+mn-ea"/>
              <a:cs typeface="+mn-cs"/>
            </a:rPr>
            <a:t>　また、財政調整基金</a:t>
          </a:r>
          <a:r>
            <a:rPr kumimoji="1" lang="ja-JP" altLang="en-US" sz="1100">
              <a:solidFill>
                <a:schemeClr val="dk1"/>
              </a:solidFill>
              <a:effectLst/>
              <a:latin typeface="+mn-lt"/>
              <a:ea typeface="+mn-ea"/>
              <a:cs typeface="+mn-cs"/>
            </a:rPr>
            <a:t>など取り崩しを行ったため、</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している。今後も、充当可能基金への積極的な積立てを行うなど、比率の改善に努める。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主に</a:t>
          </a:r>
          <a:r>
            <a:rPr kumimoji="1" lang="ja-JP" altLang="en-US" sz="1100">
              <a:solidFill>
                <a:schemeClr val="dk1"/>
              </a:solidFill>
              <a:effectLst/>
              <a:latin typeface="+mn-lt"/>
              <a:ea typeface="+mn-ea"/>
              <a:cs typeface="+mn-cs"/>
            </a:rPr>
            <a:t>地域振興基金の取り崩し</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年度末は基金全体として</a:t>
          </a:r>
          <a:r>
            <a:rPr kumimoji="1" lang="en-US" altLang="ja-JP" sz="1100">
              <a:solidFill>
                <a:schemeClr val="dk1"/>
              </a:solidFill>
              <a:effectLst/>
              <a:latin typeface="+mn-lt"/>
              <a:ea typeface="+mn-ea"/>
              <a:cs typeface="+mn-cs"/>
            </a:rPr>
            <a:t>3,517</a:t>
          </a:r>
          <a:r>
            <a:rPr kumimoji="1" lang="ja-JP" altLang="en-US" sz="1100">
              <a:solidFill>
                <a:schemeClr val="dk1"/>
              </a:solidFill>
              <a:effectLst/>
              <a:latin typeface="+mn-lt"/>
              <a:ea typeface="+mn-ea"/>
              <a:cs typeface="+mn-cs"/>
            </a:rPr>
            <a:t>万円減額</a:t>
          </a:r>
          <a:r>
            <a:rPr kumimoji="1" lang="ja-JP" altLang="ja-JP" sz="1100">
              <a:solidFill>
                <a:schemeClr val="dk1"/>
              </a:solidFill>
              <a:effectLst/>
              <a:latin typeface="+mn-lt"/>
              <a:ea typeface="+mn-ea"/>
              <a:cs typeface="+mn-cs"/>
            </a:rPr>
            <a:t>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社会保障費、公債費などの増加や特定目的基金に係る事業の推進などにより、基金全体は減額していく見込みである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地域振興基金：地域における住民の連帯の強化及び旧町村内での地域振興に資するため</a:t>
          </a:r>
          <a:endParaRPr lang="ja-JP" altLang="ja-JP" sz="1400">
            <a:effectLst/>
          </a:endParaRPr>
        </a:p>
        <a:p>
          <a:r>
            <a:rPr kumimoji="1" lang="ja-JP" altLang="ja-JP" sz="1100">
              <a:solidFill>
                <a:schemeClr val="dk1"/>
              </a:solidFill>
              <a:effectLst/>
              <a:latin typeface="+mn-lt"/>
              <a:ea typeface="+mn-ea"/>
              <a:cs typeface="+mn-cs"/>
            </a:rPr>
            <a:t>　水道基金：水道施設に係る建設改良事業の財源に充てるため</a:t>
          </a:r>
          <a:endParaRPr lang="ja-JP" altLang="ja-JP" sz="1400">
            <a:effectLst/>
          </a:endParaRPr>
        </a:p>
        <a:p>
          <a:r>
            <a:rPr kumimoji="1" lang="ja-JP" altLang="ja-JP" sz="1100">
              <a:solidFill>
                <a:schemeClr val="dk1"/>
              </a:solidFill>
              <a:effectLst/>
              <a:latin typeface="+mn-lt"/>
              <a:ea typeface="+mn-ea"/>
              <a:cs typeface="+mn-cs"/>
            </a:rPr>
            <a:t>　公共事業基金：本町内における公共事業に伴う公共補償金をもって施行する公共事業に関する事務を円滑かつ効率的に行うため</a:t>
          </a:r>
          <a:endParaRPr lang="ja-JP" altLang="ja-JP" sz="1400">
            <a:effectLst/>
          </a:endParaRPr>
        </a:p>
        <a:p>
          <a:r>
            <a:rPr kumimoji="1" lang="ja-JP" altLang="ja-JP" sz="1100">
              <a:solidFill>
                <a:schemeClr val="dk1"/>
              </a:solidFill>
              <a:effectLst/>
              <a:latin typeface="+mn-lt"/>
              <a:ea typeface="+mn-ea"/>
              <a:cs typeface="+mn-cs"/>
            </a:rPr>
            <a:t>　災害対策基金：災害の予防、応急対策及び復旧等に要する財源に充てるため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教育振興基金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本町の教育振興を図るため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基金や</a:t>
          </a:r>
          <a:r>
            <a:rPr kumimoji="1" lang="ja-JP" altLang="en-US" sz="1100">
              <a:solidFill>
                <a:schemeClr val="dk1"/>
              </a:solidFill>
              <a:effectLst/>
              <a:latin typeface="+mn-lt"/>
              <a:ea typeface="+mn-ea"/>
              <a:cs typeface="+mn-cs"/>
            </a:rPr>
            <a:t>診療所</a:t>
          </a:r>
          <a:r>
            <a:rPr kumimoji="1" lang="ja-JP" altLang="ja-JP" sz="1100">
              <a:solidFill>
                <a:schemeClr val="dk1"/>
              </a:solidFill>
              <a:effectLst/>
              <a:latin typeface="+mn-lt"/>
              <a:ea typeface="+mn-ea"/>
              <a:cs typeface="+mn-cs"/>
            </a:rPr>
            <a:t>基金に係る事業の推進により、</a:t>
          </a:r>
          <a:r>
            <a:rPr kumimoji="1" lang="en-US" altLang="ja-JP" sz="1100">
              <a:solidFill>
                <a:schemeClr val="dk1"/>
              </a:solidFill>
              <a:effectLst/>
              <a:latin typeface="+mn-lt"/>
              <a:ea typeface="+mn-ea"/>
              <a:cs typeface="+mn-cs"/>
            </a:rPr>
            <a:t>1,561</a:t>
          </a:r>
          <a:r>
            <a:rPr kumimoji="1" lang="ja-JP" altLang="ja-JP" sz="1100">
              <a:solidFill>
                <a:schemeClr val="dk1"/>
              </a:solidFill>
              <a:effectLst/>
              <a:latin typeface="+mn-lt"/>
              <a:ea typeface="+mn-ea"/>
              <a:cs typeface="+mn-cs"/>
            </a:rPr>
            <a:t>万円減額した。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今後は大きな積立ての予定がないため、基金に係る事業の推進により、減額していく見込みである。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億円取り崩したが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前年度決算余剰金の積み立て等により、前年度とほぼ横ばいである。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社会保障費、公債費などの増加により、財政調整基金は減額していく見込みである。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今後は、計画的に取崩していく予定である。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9159ACD-895D-4642-AD71-FE033A65F1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8A4CB48-5985-4FA3-AB79-09629A52AF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11F8E6E-D752-4FAA-B61F-63CE066811D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F4268E71-85D4-48B7-83D2-160C556FA03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918D49D-A017-4CFE-A506-325D18D3ACE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D68C4954-9FFF-49A2-A229-9F900DB8293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D222926-3ABE-4504-901E-380F6803F21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4CB99DB-F7F3-466F-956F-B6649C7BE63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CD901BD-3529-4E2F-8D38-AF83220B6CC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D8247F8D-4798-4EB1-972F-522B0673E96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9B044CBE-D5F7-414D-8C9C-3491A14B00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F1B4F27-6F94-4694-971E-4F6989DED67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FE63FCB6-FD30-43A3-A1DE-48CB9375DFF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47DB288-599C-4799-B2C6-B765A8775AC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74DD9636-051D-4719-839C-0E8059EA31C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142507E-70FD-414D-83D8-C933DCFCB00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26B165C-2768-4DEB-BDEC-1EAEC23989A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83D56BC9-EC30-49DE-93CC-20E6B9AE4B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077086E-B508-4B8F-9F02-4A024CEE1A7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CF0E521-77CA-4B8B-BC98-71FA03EC7AB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A43153B-7670-44D5-B3AD-1A5BFF6F07A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526DDF71-7A91-479C-B599-6FC9FB31D70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AD6867DC-C138-42C1-B135-9CD9EE6840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7444567-A684-4863-B74A-FF98EC8464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1E7D8C8-6C2F-477C-B2EE-0390D3CBA69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D59C00DD-260C-4DDC-809A-9D238FF14CD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63516B6-1904-4209-B851-DDC8F65D62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2D900813-A051-43C1-A1F7-DCE01B387E8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F500FC60-08A8-4C08-8AD5-3C842FC6704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076EDB7-D3AC-4E1F-988C-5FB23502638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1D176622-319E-47F6-BDF1-55D229E4655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F48677A1-7E2D-4839-BE12-32AD0F62DB9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BC889D81-021E-4C36-AAD4-3D953368B3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DF9EC11A-B9D6-4948-ACD8-F07F8AB2E12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9CE83D20-4500-4C69-B5CE-F3FFC4DED8C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E8578C64-B629-45A0-B41A-3B7019E8749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4806744F-04E2-4049-9479-09C4AA21995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8796FE65-7AD2-4AD2-81E2-A91C79BED2B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408A2A81-4BB7-4D8D-84E9-4EF546A2765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931B0FE-2E08-42D3-ABFC-C2481C15C54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94D5FE59-0024-45C9-9DDA-5A3D9620B76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DE50E4F8-8BE8-4FE3-8716-C6F1461D5AD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BAE2A7E1-D574-48D4-A573-2E4667C9FF5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C60EB2C-0A05-4A1B-BFB0-9E4E0DC7F39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6425058A-1108-4B75-B5BA-C24A4C7E687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E3F5A6FB-258D-4005-8C72-2410DA9C9F0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E7F21BCE-3113-406A-BDC5-CBE6CAA950D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930330CC-F9CD-49A3-AA03-B29F8A02697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FD96C668-7172-4AD2-9D35-C3FC25B02BE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BAD2BF4A-8D6C-4B9E-8EC8-43905FAD492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AEE9B492-982A-4BA4-A46B-C34F61BF88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有形固定資産減価償却率は、類似団体平均より若干高い数値であるが、令和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年度に個別施設計画を策定したため、今後は当該計画に基づいた施設の維持管理を適切に進めていき、数値の改善を図る。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E6100098-4902-421B-802D-AF5B8C54B56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0D96F54-291B-4786-AB24-E0B16FE9C6D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874D924D-B539-4577-B1DD-8F141A6885A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BABB3AE3-490C-45E9-9812-7921ED4433C3}"/>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37D0F50-45AB-46EC-BA5C-50C957839D69}"/>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855102D-EA31-49A8-86F3-3663369E66B8}"/>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30B28116-46DA-4E68-8E2C-F74AC9693D3F}"/>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C2C36485-9D27-457A-BC4A-826F827335F4}"/>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7249BEFD-BCFF-472B-B6AD-512B297DFF75}"/>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F3DA635A-0BC2-4E97-8693-0699B8DC8B5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472CA8C-BA46-481A-AEA4-BD6E6B7BA28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3FB03E58-558F-4791-BACF-3338819A91A2}"/>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F4E046E3-FCBB-4D21-86A6-9C9AE6B4A5E2}"/>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6B7737EC-3B73-4F46-92F4-977739B63A3B}"/>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86BC68D-F3B9-4846-BB4B-E7E26B0FF76A}"/>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26B9AE42-88F0-43D5-AC48-9A8597B2A964}"/>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67ECADEE-116C-4C8F-AA3E-07AAAF75C86B}"/>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7FB7FB0-1F2C-4841-8C8A-1E8DC8F3963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5B2AC05-3E5B-4FF9-BE4B-9BED62B3102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89ECDCD-4728-4ABD-B4F5-9649F9D0ED4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3" name="直線コネクタ 72">
          <a:extLst>
            <a:ext uri="{FF2B5EF4-FFF2-40B4-BE49-F238E27FC236}">
              <a16:creationId xmlns:a16="http://schemas.microsoft.com/office/drawing/2014/main" id="{BC7E95BD-7068-464A-9591-DDDE00175579}"/>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4" name="有形固定資産減価償却率最小値テキスト">
          <a:extLst>
            <a:ext uri="{FF2B5EF4-FFF2-40B4-BE49-F238E27FC236}">
              <a16:creationId xmlns:a16="http://schemas.microsoft.com/office/drawing/2014/main" id="{C24BABA5-6015-43DE-9E5A-9675A4D5C2E2}"/>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5" name="直線コネクタ 74">
          <a:extLst>
            <a:ext uri="{FF2B5EF4-FFF2-40B4-BE49-F238E27FC236}">
              <a16:creationId xmlns:a16="http://schemas.microsoft.com/office/drawing/2014/main" id="{13386640-89D1-47C6-925B-891E313D843E}"/>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6" name="有形固定資産減価償却率最大値テキスト">
          <a:extLst>
            <a:ext uri="{FF2B5EF4-FFF2-40B4-BE49-F238E27FC236}">
              <a16:creationId xmlns:a16="http://schemas.microsoft.com/office/drawing/2014/main" id="{F863E9F3-FD48-4F06-A735-220C2AAB6433}"/>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7" name="直線コネクタ 76">
          <a:extLst>
            <a:ext uri="{FF2B5EF4-FFF2-40B4-BE49-F238E27FC236}">
              <a16:creationId xmlns:a16="http://schemas.microsoft.com/office/drawing/2014/main" id="{88B49D5D-EA29-48B0-A2D9-1A55D9FA62B8}"/>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8" name="有形固定資産減価償却率平均値テキスト">
          <a:extLst>
            <a:ext uri="{FF2B5EF4-FFF2-40B4-BE49-F238E27FC236}">
              <a16:creationId xmlns:a16="http://schemas.microsoft.com/office/drawing/2014/main" id="{0B62A1B4-1647-49BB-84C9-ADD505CD963A}"/>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9" name="フローチャート: 判断 78">
          <a:extLst>
            <a:ext uri="{FF2B5EF4-FFF2-40B4-BE49-F238E27FC236}">
              <a16:creationId xmlns:a16="http://schemas.microsoft.com/office/drawing/2014/main" id="{650CEBD4-F3A9-4498-91F4-92AA52C8E8EC}"/>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0" name="フローチャート: 判断 79">
          <a:extLst>
            <a:ext uri="{FF2B5EF4-FFF2-40B4-BE49-F238E27FC236}">
              <a16:creationId xmlns:a16="http://schemas.microsoft.com/office/drawing/2014/main" id="{3E242E01-1831-478A-94E2-B0975C2945E5}"/>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1" name="フローチャート: 判断 80">
          <a:extLst>
            <a:ext uri="{FF2B5EF4-FFF2-40B4-BE49-F238E27FC236}">
              <a16:creationId xmlns:a16="http://schemas.microsoft.com/office/drawing/2014/main" id="{C3E6B406-84EC-404A-8528-52B4CC3C06C6}"/>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AC3DE557-6116-479B-9EA1-31F98744A315}"/>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3" name="フローチャート: 判断 82">
          <a:extLst>
            <a:ext uri="{FF2B5EF4-FFF2-40B4-BE49-F238E27FC236}">
              <a16:creationId xmlns:a16="http://schemas.microsoft.com/office/drawing/2014/main" id="{AEDFA560-60EF-48B2-B25B-1BF03DE96B2A}"/>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AA39188-C6F7-4E63-A973-D0364E24DFA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8EF3D32-E92F-4F35-A90D-B400B733F34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A17AA86-070E-4DB7-A786-DEEC98D8CEC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233AD76-80A4-4A61-B3F3-135D8BDAFC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C9CF6D5-D2FB-42F0-9DA7-E86C6CD3BA5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127317</xdr:rowOff>
    </xdr:from>
    <xdr:to>
      <xdr:col>23</xdr:col>
      <xdr:colOff>136525</xdr:colOff>
      <xdr:row>32</xdr:row>
      <xdr:rowOff>57467</xdr:rowOff>
    </xdr:to>
    <xdr:sp macro="" textlink="">
      <xdr:nvSpPr>
        <xdr:cNvPr id="89" name="楕円 88">
          <a:extLst>
            <a:ext uri="{FF2B5EF4-FFF2-40B4-BE49-F238E27FC236}">
              <a16:creationId xmlns:a16="http://schemas.microsoft.com/office/drawing/2014/main" id="{251E9FCA-EEAA-4C4E-A684-8259BB400D41}"/>
            </a:ext>
          </a:extLst>
        </xdr:cNvPr>
        <xdr:cNvSpPr/>
      </xdr:nvSpPr>
      <xdr:spPr>
        <a:xfrm>
          <a:off x="4711700" y="62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105744</xdr:rowOff>
    </xdr:from>
    <xdr:ext cx="405111" cy="259045"/>
    <xdr:sp macro="" textlink="">
      <xdr:nvSpPr>
        <xdr:cNvPr id="90" name="有形固定資産減価償却率該当値テキスト">
          <a:extLst>
            <a:ext uri="{FF2B5EF4-FFF2-40B4-BE49-F238E27FC236}">
              <a16:creationId xmlns:a16="http://schemas.microsoft.com/office/drawing/2014/main" id="{E440D203-D5EA-4580-976F-41FE62F93B70}"/>
            </a:ext>
          </a:extLst>
        </xdr:cNvPr>
        <xdr:cNvSpPr txBox="1"/>
      </xdr:nvSpPr>
      <xdr:spPr>
        <a:xfrm>
          <a:off x="4813300" y="619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86836</xdr:rowOff>
    </xdr:from>
    <xdr:to>
      <xdr:col>19</xdr:col>
      <xdr:colOff>187325</xdr:colOff>
      <xdr:row>32</xdr:row>
      <xdr:rowOff>16986</xdr:rowOff>
    </xdr:to>
    <xdr:sp macro="" textlink="">
      <xdr:nvSpPr>
        <xdr:cNvPr id="91" name="楕円 90">
          <a:extLst>
            <a:ext uri="{FF2B5EF4-FFF2-40B4-BE49-F238E27FC236}">
              <a16:creationId xmlns:a16="http://schemas.microsoft.com/office/drawing/2014/main" id="{885562C6-A0C0-4926-A373-6C7708F94B69}"/>
            </a:ext>
          </a:extLst>
        </xdr:cNvPr>
        <xdr:cNvSpPr/>
      </xdr:nvSpPr>
      <xdr:spPr>
        <a:xfrm>
          <a:off x="4000500" y="61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137636</xdr:rowOff>
    </xdr:from>
    <xdr:to>
      <xdr:col>23</xdr:col>
      <xdr:colOff>85725</xdr:colOff>
      <xdr:row>32</xdr:row>
      <xdr:rowOff>6667</xdr:rowOff>
    </xdr:to>
    <xdr:cxnSp macro="">
      <xdr:nvCxnSpPr>
        <xdr:cNvPr id="92" name="直線コネクタ 91">
          <a:extLst>
            <a:ext uri="{FF2B5EF4-FFF2-40B4-BE49-F238E27FC236}">
              <a16:creationId xmlns:a16="http://schemas.microsoft.com/office/drawing/2014/main" id="{AD37A664-BE2E-4BE8-9991-AE871AD6BD96}"/>
            </a:ext>
          </a:extLst>
        </xdr:cNvPr>
        <xdr:cNvCxnSpPr/>
      </xdr:nvCxnSpPr>
      <xdr:spPr>
        <a:xfrm>
          <a:off x="4051300" y="6224111"/>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57150</xdr:rowOff>
    </xdr:from>
    <xdr:to>
      <xdr:col>15</xdr:col>
      <xdr:colOff>187325</xdr:colOff>
      <xdr:row>31</xdr:row>
      <xdr:rowOff>158750</xdr:rowOff>
    </xdr:to>
    <xdr:sp macro="" textlink="">
      <xdr:nvSpPr>
        <xdr:cNvPr id="93" name="楕円 92">
          <a:extLst>
            <a:ext uri="{FF2B5EF4-FFF2-40B4-BE49-F238E27FC236}">
              <a16:creationId xmlns:a16="http://schemas.microsoft.com/office/drawing/2014/main" id="{5A9F9856-3363-4762-9F6E-85431F69029E}"/>
            </a:ext>
          </a:extLst>
        </xdr:cNvPr>
        <xdr:cNvSpPr/>
      </xdr:nvSpPr>
      <xdr:spPr>
        <a:xfrm>
          <a:off x="3238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107950</xdr:rowOff>
    </xdr:from>
    <xdr:to>
      <xdr:col>19</xdr:col>
      <xdr:colOff>136525</xdr:colOff>
      <xdr:row>31</xdr:row>
      <xdr:rowOff>137636</xdr:rowOff>
    </xdr:to>
    <xdr:cxnSp macro="">
      <xdr:nvCxnSpPr>
        <xdr:cNvPr id="94" name="直線コネクタ 93">
          <a:extLst>
            <a:ext uri="{FF2B5EF4-FFF2-40B4-BE49-F238E27FC236}">
              <a16:creationId xmlns:a16="http://schemas.microsoft.com/office/drawing/2014/main" id="{493D713A-8600-42AE-B868-22EBB98786DF}"/>
            </a:ext>
          </a:extLst>
        </xdr:cNvPr>
        <xdr:cNvCxnSpPr/>
      </xdr:nvCxnSpPr>
      <xdr:spPr>
        <a:xfrm>
          <a:off x="3289300" y="6194425"/>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16669</xdr:rowOff>
    </xdr:from>
    <xdr:to>
      <xdr:col>11</xdr:col>
      <xdr:colOff>187325</xdr:colOff>
      <xdr:row>31</xdr:row>
      <xdr:rowOff>118269</xdr:rowOff>
    </xdr:to>
    <xdr:sp macro="" textlink="">
      <xdr:nvSpPr>
        <xdr:cNvPr id="95" name="楕円 94">
          <a:extLst>
            <a:ext uri="{FF2B5EF4-FFF2-40B4-BE49-F238E27FC236}">
              <a16:creationId xmlns:a16="http://schemas.microsoft.com/office/drawing/2014/main" id="{7F7B869F-F74B-401C-B4F1-8537B90E6F7D}"/>
            </a:ext>
          </a:extLst>
        </xdr:cNvPr>
        <xdr:cNvSpPr/>
      </xdr:nvSpPr>
      <xdr:spPr>
        <a:xfrm>
          <a:off x="2476500" y="61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67469</xdr:rowOff>
    </xdr:from>
    <xdr:to>
      <xdr:col>15</xdr:col>
      <xdr:colOff>136525</xdr:colOff>
      <xdr:row>31</xdr:row>
      <xdr:rowOff>107950</xdr:rowOff>
    </xdr:to>
    <xdr:cxnSp macro="">
      <xdr:nvCxnSpPr>
        <xdr:cNvPr id="96" name="直線コネクタ 95">
          <a:extLst>
            <a:ext uri="{FF2B5EF4-FFF2-40B4-BE49-F238E27FC236}">
              <a16:creationId xmlns:a16="http://schemas.microsoft.com/office/drawing/2014/main" id="{D2AB85D6-2614-44D1-BD9D-CA2105B902D3}"/>
            </a:ext>
          </a:extLst>
        </xdr:cNvPr>
        <xdr:cNvCxnSpPr/>
      </xdr:nvCxnSpPr>
      <xdr:spPr>
        <a:xfrm>
          <a:off x="2527300" y="6153944"/>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144939</xdr:rowOff>
    </xdr:from>
    <xdr:to>
      <xdr:col>7</xdr:col>
      <xdr:colOff>187325</xdr:colOff>
      <xdr:row>31</xdr:row>
      <xdr:rowOff>75089</xdr:rowOff>
    </xdr:to>
    <xdr:sp macro="" textlink="">
      <xdr:nvSpPr>
        <xdr:cNvPr id="97" name="楕円 96">
          <a:extLst>
            <a:ext uri="{FF2B5EF4-FFF2-40B4-BE49-F238E27FC236}">
              <a16:creationId xmlns:a16="http://schemas.microsoft.com/office/drawing/2014/main" id="{1B5C04AF-0A61-4B29-95A6-63FC1173E00C}"/>
            </a:ext>
          </a:extLst>
        </xdr:cNvPr>
        <xdr:cNvSpPr/>
      </xdr:nvSpPr>
      <xdr:spPr>
        <a:xfrm>
          <a:off x="1714500" y="60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24289</xdr:rowOff>
    </xdr:from>
    <xdr:to>
      <xdr:col>11</xdr:col>
      <xdr:colOff>136525</xdr:colOff>
      <xdr:row>31</xdr:row>
      <xdr:rowOff>67469</xdr:rowOff>
    </xdr:to>
    <xdr:cxnSp macro="">
      <xdr:nvCxnSpPr>
        <xdr:cNvPr id="98" name="直線コネクタ 97">
          <a:extLst>
            <a:ext uri="{FF2B5EF4-FFF2-40B4-BE49-F238E27FC236}">
              <a16:creationId xmlns:a16="http://schemas.microsoft.com/office/drawing/2014/main" id="{9EC70949-5C4C-426A-9A75-FEA2C6766EE6}"/>
            </a:ext>
          </a:extLst>
        </xdr:cNvPr>
        <xdr:cNvCxnSpPr/>
      </xdr:nvCxnSpPr>
      <xdr:spPr>
        <a:xfrm>
          <a:off x="1765300" y="611076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9" name="n_1aveValue有形固定資産減価償却率">
          <a:extLst>
            <a:ext uri="{FF2B5EF4-FFF2-40B4-BE49-F238E27FC236}">
              <a16:creationId xmlns:a16="http://schemas.microsoft.com/office/drawing/2014/main" id="{B355E86F-C050-45B9-A70C-674D3CD70C4F}"/>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0" name="n_2aveValue有形固定資産減価償却率">
          <a:extLst>
            <a:ext uri="{FF2B5EF4-FFF2-40B4-BE49-F238E27FC236}">
              <a16:creationId xmlns:a16="http://schemas.microsoft.com/office/drawing/2014/main" id="{814A7807-1BCF-47CE-8D52-D80583CCB513}"/>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1" name="n_3aveValue有形固定資産減価償却率">
          <a:extLst>
            <a:ext uri="{FF2B5EF4-FFF2-40B4-BE49-F238E27FC236}">
              <a16:creationId xmlns:a16="http://schemas.microsoft.com/office/drawing/2014/main" id="{40646304-A783-48FE-8D58-ACE9D68C3EB5}"/>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2" name="n_4aveValue有形固定資産減価償却率">
          <a:extLst>
            <a:ext uri="{FF2B5EF4-FFF2-40B4-BE49-F238E27FC236}">
              <a16:creationId xmlns:a16="http://schemas.microsoft.com/office/drawing/2014/main" id="{D5EF849E-9B5B-4757-BFBA-E37D710411F9}"/>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8113</xdr:rowOff>
    </xdr:from>
    <xdr:ext cx="405111" cy="259045"/>
    <xdr:sp macro="" textlink="">
      <xdr:nvSpPr>
        <xdr:cNvPr id="103" name="n_1mainValue有形固定資産減価償却率">
          <a:extLst>
            <a:ext uri="{FF2B5EF4-FFF2-40B4-BE49-F238E27FC236}">
              <a16:creationId xmlns:a16="http://schemas.microsoft.com/office/drawing/2014/main" id="{FDC10277-D25B-4BF9-BB3C-547F1F3A7596}"/>
            </a:ext>
          </a:extLst>
        </xdr:cNvPr>
        <xdr:cNvSpPr txBox="1"/>
      </xdr:nvSpPr>
      <xdr:spPr>
        <a:xfrm>
          <a:off x="38360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149877</xdr:rowOff>
    </xdr:from>
    <xdr:ext cx="405111" cy="259045"/>
    <xdr:sp macro="" textlink="">
      <xdr:nvSpPr>
        <xdr:cNvPr id="104" name="n_2mainValue有形固定資産減価償却率">
          <a:extLst>
            <a:ext uri="{FF2B5EF4-FFF2-40B4-BE49-F238E27FC236}">
              <a16:creationId xmlns:a16="http://schemas.microsoft.com/office/drawing/2014/main" id="{7177CE2A-F605-43F9-8493-F18D1C81E945}"/>
            </a:ext>
          </a:extLst>
        </xdr:cNvPr>
        <xdr:cNvSpPr txBox="1"/>
      </xdr:nvSpPr>
      <xdr:spPr>
        <a:xfrm>
          <a:off x="3086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109396</xdr:rowOff>
    </xdr:from>
    <xdr:ext cx="405111" cy="259045"/>
    <xdr:sp macro="" textlink="">
      <xdr:nvSpPr>
        <xdr:cNvPr id="105" name="n_3mainValue有形固定資産減価償却率">
          <a:extLst>
            <a:ext uri="{FF2B5EF4-FFF2-40B4-BE49-F238E27FC236}">
              <a16:creationId xmlns:a16="http://schemas.microsoft.com/office/drawing/2014/main" id="{7D47D4DF-74CC-481C-B94F-559FE5C403C1}"/>
            </a:ext>
          </a:extLst>
        </xdr:cNvPr>
        <xdr:cNvSpPr txBox="1"/>
      </xdr:nvSpPr>
      <xdr:spPr>
        <a:xfrm>
          <a:off x="2324744" y="619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66216</xdr:rowOff>
    </xdr:from>
    <xdr:ext cx="405111" cy="259045"/>
    <xdr:sp macro="" textlink="">
      <xdr:nvSpPr>
        <xdr:cNvPr id="106" name="n_4mainValue有形固定資産減価償却率">
          <a:extLst>
            <a:ext uri="{FF2B5EF4-FFF2-40B4-BE49-F238E27FC236}">
              <a16:creationId xmlns:a16="http://schemas.microsoft.com/office/drawing/2014/main" id="{D85E9E19-418A-4013-82EC-3CC737D26362}"/>
            </a:ext>
          </a:extLst>
        </xdr:cNvPr>
        <xdr:cNvSpPr txBox="1"/>
      </xdr:nvSpPr>
      <xdr:spPr>
        <a:xfrm>
          <a:off x="1562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5AB89FF-8D89-4EF3-A218-4595FF4B436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F3AA5AD-BFFE-4F71-BEF5-FB0498CF0AE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DD292F6E-00D7-4BC2-A19D-6E6177C57E2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6F53226-0D54-4853-98B5-87823D63105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5233295-DEC3-435E-8098-1E346975723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66AB84E-B012-40D0-B925-F53B92158C2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3A5C834-D218-443D-B335-57F193CA4E6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91F6DFE-2FFC-4A5A-A95C-0C3B67F4E6F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2F1A170-30BE-4D04-ADDD-3BCF941E385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921E4E4-74C0-46BD-A3E7-A994A069F44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1F57A9D-4921-448C-A18E-A034CEBEC07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088BE6D-B01A-4283-AA2F-EBB6512F4EE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77F5F53-10C6-4ED4-867E-C013C89E8BD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債務償還比率は、類似団体平均を下回った。今後も町債発行の抑制を図るなど、適切な債務管理に努める。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519BAC0-7202-4700-BAE5-4D8054D7F09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E2786F3-7D77-45EA-A144-E30F2B78260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28488C3-2200-4051-99E3-D47E4EF4A62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F35CBD89-4A72-4A2A-BF8C-8F507423A92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CA97B91-8BDA-4561-81F3-3E440744FFC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6E1D4A9-B6C0-4526-B4E2-2C03BA32AF6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9CC73219-2058-47CD-B4E2-55B2E1CB9ED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3F21F7F7-7BB5-4F8F-936C-FBFD13A7766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9C5386A6-633D-4D14-8E32-D5BAB47DDA5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D5D5B5E0-45A8-443C-849C-981009AF743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32A8A3A2-85F1-49FB-824A-C47A46DE919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565D12D4-D578-443E-945E-08A7EE54B6E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F6AF448C-5A7E-4DA5-BA42-7724954A962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AD14D68-5BD4-4823-A248-DD63815F5B9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B5414FA5-9EBD-41C5-8D5C-EE514E424D7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5B22197-2BD1-49C9-8E73-95AA3AA3FD6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9A66792-904B-4DA9-8230-5905FE81ECB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7" name="直線コネクタ 136">
          <a:extLst>
            <a:ext uri="{FF2B5EF4-FFF2-40B4-BE49-F238E27FC236}">
              <a16:creationId xmlns:a16="http://schemas.microsoft.com/office/drawing/2014/main" id="{41902E43-D9D6-4FB2-83F7-2C7FCAA2F5BB}"/>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8" name="債務償還比率最小値テキスト">
          <a:extLst>
            <a:ext uri="{FF2B5EF4-FFF2-40B4-BE49-F238E27FC236}">
              <a16:creationId xmlns:a16="http://schemas.microsoft.com/office/drawing/2014/main" id="{9A4E4E56-27F4-4C9C-8D93-B910FA74779C}"/>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9" name="直線コネクタ 138">
          <a:extLst>
            <a:ext uri="{FF2B5EF4-FFF2-40B4-BE49-F238E27FC236}">
              <a16:creationId xmlns:a16="http://schemas.microsoft.com/office/drawing/2014/main" id="{A91B5F66-5D7C-4C91-B162-94861BAB16E5}"/>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F187F172-B11F-4A8A-88D1-662AFEC95E5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3F9B1BB4-DC5B-44E7-8FB8-1DA86A143DD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2" name="債務償還比率平均値テキスト">
          <a:extLst>
            <a:ext uri="{FF2B5EF4-FFF2-40B4-BE49-F238E27FC236}">
              <a16:creationId xmlns:a16="http://schemas.microsoft.com/office/drawing/2014/main" id="{AF00FA8E-FFF1-4ABB-B23D-E200C3465588}"/>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3" name="フローチャート: 判断 142">
          <a:extLst>
            <a:ext uri="{FF2B5EF4-FFF2-40B4-BE49-F238E27FC236}">
              <a16:creationId xmlns:a16="http://schemas.microsoft.com/office/drawing/2014/main" id="{EC8AB9C1-26C4-4213-A26A-6D0072339645}"/>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4" name="フローチャート: 判断 143">
          <a:extLst>
            <a:ext uri="{FF2B5EF4-FFF2-40B4-BE49-F238E27FC236}">
              <a16:creationId xmlns:a16="http://schemas.microsoft.com/office/drawing/2014/main" id="{B2DE1A88-7C8D-4E59-9B89-876E31E7F805}"/>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5" name="フローチャート: 判断 144">
          <a:extLst>
            <a:ext uri="{FF2B5EF4-FFF2-40B4-BE49-F238E27FC236}">
              <a16:creationId xmlns:a16="http://schemas.microsoft.com/office/drawing/2014/main" id="{9AD9B1CB-D31D-4BEB-964F-B17E579C7EF1}"/>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6" name="フローチャート: 判断 145">
          <a:extLst>
            <a:ext uri="{FF2B5EF4-FFF2-40B4-BE49-F238E27FC236}">
              <a16:creationId xmlns:a16="http://schemas.microsoft.com/office/drawing/2014/main" id="{11DA165E-ADB0-4511-BC84-9864D37A1538}"/>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7" name="フローチャート: 判断 146">
          <a:extLst>
            <a:ext uri="{FF2B5EF4-FFF2-40B4-BE49-F238E27FC236}">
              <a16:creationId xmlns:a16="http://schemas.microsoft.com/office/drawing/2014/main" id="{E06F0192-8860-4592-B15C-1C9559956711}"/>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953B674-F566-4A1E-ACBE-1437D276159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8591654-21B5-4E57-8DC5-E51D2A9185F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1210B50-E5F8-4E14-B704-0CF4D0D7CE0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60B4B5B-E8E9-4589-864B-89361BF39E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BE4FC8E-7F0F-429B-8A22-A403C1588C4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75737</xdr:rowOff>
    </xdr:from>
    <xdr:to>
      <xdr:col>76</xdr:col>
      <xdr:colOff>73025</xdr:colOff>
      <xdr:row>30</xdr:row>
      <xdr:rowOff>5887</xdr:rowOff>
    </xdr:to>
    <xdr:sp macro="" textlink="">
      <xdr:nvSpPr>
        <xdr:cNvPr id="153" name="楕円 152">
          <a:extLst>
            <a:ext uri="{FF2B5EF4-FFF2-40B4-BE49-F238E27FC236}">
              <a16:creationId xmlns:a16="http://schemas.microsoft.com/office/drawing/2014/main" id="{BFDFEBCF-895D-4B73-A7BF-D0398A898EB4}"/>
            </a:ext>
          </a:extLst>
        </xdr:cNvPr>
        <xdr:cNvSpPr/>
      </xdr:nvSpPr>
      <xdr:spPr>
        <a:xfrm>
          <a:off x="14744700" y="58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98614</xdr:rowOff>
    </xdr:from>
    <xdr:ext cx="469744" cy="259045"/>
    <xdr:sp macro="" textlink="">
      <xdr:nvSpPr>
        <xdr:cNvPr id="154" name="債務償還比率該当値テキスト">
          <a:extLst>
            <a:ext uri="{FF2B5EF4-FFF2-40B4-BE49-F238E27FC236}">
              <a16:creationId xmlns:a16="http://schemas.microsoft.com/office/drawing/2014/main" id="{83721AEB-8286-4272-97A1-53EFC6D9D14D}"/>
            </a:ext>
          </a:extLst>
        </xdr:cNvPr>
        <xdr:cNvSpPr txBox="1"/>
      </xdr:nvSpPr>
      <xdr:spPr>
        <a:xfrm>
          <a:off x="14846300" y="567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97327</xdr:rowOff>
    </xdr:from>
    <xdr:to>
      <xdr:col>72</xdr:col>
      <xdr:colOff>123825</xdr:colOff>
      <xdr:row>30</xdr:row>
      <xdr:rowOff>27477</xdr:rowOff>
    </xdr:to>
    <xdr:sp macro="" textlink="">
      <xdr:nvSpPr>
        <xdr:cNvPr id="155" name="楕円 154">
          <a:extLst>
            <a:ext uri="{FF2B5EF4-FFF2-40B4-BE49-F238E27FC236}">
              <a16:creationId xmlns:a16="http://schemas.microsoft.com/office/drawing/2014/main" id="{6A7FB920-6E44-4532-8643-1F17E129AB1B}"/>
            </a:ext>
          </a:extLst>
        </xdr:cNvPr>
        <xdr:cNvSpPr/>
      </xdr:nvSpPr>
      <xdr:spPr>
        <a:xfrm>
          <a:off x="14033500" y="58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126537</xdr:rowOff>
    </xdr:from>
    <xdr:to>
      <xdr:col>76</xdr:col>
      <xdr:colOff>22225</xdr:colOff>
      <xdr:row>29</xdr:row>
      <xdr:rowOff>148127</xdr:rowOff>
    </xdr:to>
    <xdr:cxnSp macro="">
      <xdr:nvCxnSpPr>
        <xdr:cNvPr id="156" name="直線コネクタ 155">
          <a:extLst>
            <a:ext uri="{FF2B5EF4-FFF2-40B4-BE49-F238E27FC236}">
              <a16:creationId xmlns:a16="http://schemas.microsoft.com/office/drawing/2014/main" id="{D37C7AE9-0E66-4905-A7A1-F4F3034ADAB2}"/>
            </a:ext>
          </a:extLst>
        </xdr:cNvPr>
        <xdr:cNvCxnSpPr/>
      </xdr:nvCxnSpPr>
      <xdr:spPr>
        <a:xfrm flipV="1">
          <a:off x="14084300" y="587011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153307</xdr:rowOff>
    </xdr:from>
    <xdr:to>
      <xdr:col>68</xdr:col>
      <xdr:colOff>123825</xdr:colOff>
      <xdr:row>30</xdr:row>
      <xdr:rowOff>83457</xdr:rowOff>
    </xdr:to>
    <xdr:sp macro="" textlink="">
      <xdr:nvSpPr>
        <xdr:cNvPr id="157" name="楕円 156">
          <a:extLst>
            <a:ext uri="{FF2B5EF4-FFF2-40B4-BE49-F238E27FC236}">
              <a16:creationId xmlns:a16="http://schemas.microsoft.com/office/drawing/2014/main" id="{9D83E00E-528F-4986-95D6-C8FE82BEF639}"/>
            </a:ext>
          </a:extLst>
        </xdr:cNvPr>
        <xdr:cNvSpPr/>
      </xdr:nvSpPr>
      <xdr:spPr>
        <a:xfrm>
          <a:off x="13271500" y="589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148127</xdr:rowOff>
    </xdr:from>
    <xdr:to>
      <xdr:col>72</xdr:col>
      <xdr:colOff>73025</xdr:colOff>
      <xdr:row>30</xdr:row>
      <xdr:rowOff>32657</xdr:rowOff>
    </xdr:to>
    <xdr:cxnSp macro="">
      <xdr:nvCxnSpPr>
        <xdr:cNvPr id="158" name="直線コネクタ 157">
          <a:extLst>
            <a:ext uri="{FF2B5EF4-FFF2-40B4-BE49-F238E27FC236}">
              <a16:creationId xmlns:a16="http://schemas.microsoft.com/office/drawing/2014/main" id="{8EB11CDD-392A-478F-8F5B-B75C0169FBE9}"/>
            </a:ext>
          </a:extLst>
        </xdr:cNvPr>
        <xdr:cNvCxnSpPr/>
      </xdr:nvCxnSpPr>
      <xdr:spPr>
        <a:xfrm flipV="1">
          <a:off x="13322300" y="5891702"/>
          <a:ext cx="762000" cy="5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142857</xdr:rowOff>
    </xdr:from>
    <xdr:to>
      <xdr:col>64</xdr:col>
      <xdr:colOff>123825</xdr:colOff>
      <xdr:row>31</xdr:row>
      <xdr:rowOff>73007</xdr:rowOff>
    </xdr:to>
    <xdr:sp macro="" textlink="">
      <xdr:nvSpPr>
        <xdr:cNvPr id="159" name="楕円 158">
          <a:extLst>
            <a:ext uri="{FF2B5EF4-FFF2-40B4-BE49-F238E27FC236}">
              <a16:creationId xmlns:a16="http://schemas.microsoft.com/office/drawing/2014/main" id="{AFB4A47F-2123-43E3-AA6F-CCD99AF5F097}"/>
            </a:ext>
          </a:extLst>
        </xdr:cNvPr>
        <xdr:cNvSpPr/>
      </xdr:nvSpPr>
      <xdr:spPr>
        <a:xfrm>
          <a:off x="12509500" y="60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32657</xdr:rowOff>
    </xdr:from>
    <xdr:to>
      <xdr:col>68</xdr:col>
      <xdr:colOff>73025</xdr:colOff>
      <xdr:row>31</xdr:row>
      <xdr:rowOff>22207</xdr:rowOff>
    </xdr:to>
    <xdr:cxnSp macro="">
      <xdr:nvCxnSpPr>
        <xdr:cNvPr id="160" name="直線コネクタ 159">
          <a:extLst>
            <a:ext uri="{FF2B5EF4-FFF2-40B4-BE49-F238E27FC236}">
              <a16:creationId xmlns:a16="http://schemas.microsoft.com/office/drawing/2014/main" id="{A603EF6B-2062-41DD-86ED-BB21586EE797}"/>
            </a:ext>
          </a:extLst>
        </xdr:cNvPr>
        <xdr:cNvCxnSpPr/>
      </xdr:nvCxnSpPr>
      <xdr:spPr>
        <a:xfrm flipV="1">
          <a:off x="12560300" y="5947682"/>
          <a:ext cx="762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26189</xdr:rowOff>
    </xdr:from>
    <xdr:to>
      <xdr:col>60</xdr:col>
      <xdr:colOff>123825</xdr:colOff>
      <xdr:row>32</xdr:row>
      <xdr:rowOff>127789</xdr:rowOff>
    </xdr:to>
    <xdr:sp macro="" textlink="">
      <xdr:nvSpPr>
        <xdr:cNvPr id="161" name="楕円 160">
          <a:extLst>
            <a:ext uri="{FF2B5EF4-FFF2-40B4-BE49-F238E27FC236}">
              <a16:creationId xmlns:a16="http://schemas.microsoft.com/office/drawing/2014/main" id="{372BF292-9A37-4434-BFB1-D63E0746277A}"/>
            </a:ext>
          </a:extLst>
        </xdr:cNvPr>
        <xdr:cNvSpPr/>
      </xdr:nvSpPr>
      <xdr:spPr>
        <a:xfrm>
          <a:off x="11747500" y="628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22207</xdr:rowOff>
    </xdr:from>
    <xdr:to>
      <xdr:col>64</xdr:col>
      <xdr:colOff>73025</xdr:colOff>
      <xdr:row>32</xdr:row>
      <xdr:rowOff>76989</xdr:rowOff>
    </xdr:to>
    <xdr:cxnSp macro="">
      <xdr:nvCxnSpPr>
        <xdr:cNvPr id="162" name="直線コネクタ 161">
          <a:extLst>
            <a:ext uri="{FF2B5EF4-FFF2-40B4-BE49-F238E27FC236}">
              <a16:creationId xmlns:a16="http://schemas.microsoft.com/office/drawing/2014/main" id="{718A7053-003D-4B00-927A-FB90A280C4CC}"/>
            </a:ext>
          </a:extLst>
        </xdr:cNvPr>
        <xdr:cNvCxnSpPr/>
      </xdr:nvCxnSpPr>
      <xdr:spPr>
        <a:xfrm flipV="1">
          <a:off x="11798300" y="6108682"/>
          <a:ext cx="762000" cy="2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3" name="n_1aveValue債務償還比率">
          <a:extLst>
            <a:ext uri="{FF2B5EF4-FFF2-40B4-BE49-F238E27FC236}">
              <a16:creationId xmlns:a16="http://schemas.microsoft.com/office/drawing/2014/main" id="{8C1F3642-FCC4-4CB4-B839-B23F57951A53}"/>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4" name="n_2aveValue債務償還比率">
          <a:extLst>
            <a:ext uri="{FF2B5EF4-FFF2-40B4-BE49-F238E27FC236}">
              <a16:creationId xmlns:a16="http://schemas.microsoft.com/office/drawing/2014/main" id="{1FEFD105-902B-470D-9BC3-6D5D292D1350}"/>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5" name="n_3aveValue債務償還比率">
          <a:extLst>
            <a:ext uri="{FF2B5EF4-FFF2-40B4-BE49-F238E27FC236}">
              <a16:creationId xmlns:a16="http://schemas.microsoft.com/office/drawing/2014/main" id="{78DE474B-95F3-4D96-8057-1028AED84A73}"/>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6" name="n_4aveValue債務償還比率">
          <a:extLst>
            <a:ext uri="{FF2B5EF4-FFF2-40B4-BE49-F238E27FC236}">
              <a16:creationId xmlns:a16="http://schemas.microsoft.com/office/drawing/2014/main" id="{4EDF5CB7-CFCE-4FFF-B32E-0F7A83B434FA}"/>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44004</xdr:rowOff>
    </xdr:from>
    <xdr:ext cx="469744" cy="259045"/>
    <xdr:sp macro="" textlink="">
      <xdr:nvSpPr>
        <xdr:cNvPr id="167" name="n_1mainValue債務償還比率">
          <a:extLst>
            <a:ext uri="{FF2B5EF4-FFF2-40B4-BE49-F238E27FC236}">
              <a16:creationId xmlns:a16="http://schemas.microsoft.com/office/drawing/2014/main" id="{56629F95-9603-4356-A233-A9FF8EC1AD57}"/>
            </a:ext>
          </a:extLst>
        </xdr:cNvPr>
        <xdr:cNvSpPr txBox="1"/>
      </xdr:nvSpPr>
      <xdr:spPr>
        <a:xfrm>
          <a:off x="13836727" y="561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74584</xdr:rowOff>
    </xdr:from>
    <xdr:ext cx="469744" cy="259045"/>
    <xdr:sp macro="" textlink="">
      <xdr:nvSpPr>
        <xdr:cNvPr id="168" name="n_2mainValue債務償還比率">
          <a:extLst>
            <a:ext uri="{FF2B5EF4-FFF2-40B4-BE49-F238E27FC236}">
              <a16:creationId xmlns:a16="http://schemas.microsoft.com/office/drawing/2014/main" id="{F1A9A2B1-6631-4D70-81D5-FB5D74411E59}"/>
            </a:ext>
          </a:extLst>
        </xdr:cNvPr>
        <xdr:cNvSpPr txBox="1"/>
      </xdr:nvSpPr>
      <xdr:spPr>
        <a:xfrm>
          <a:off x="13087427" y="598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89534</xdr:rowOff>
    </xdr:from>
    <xdr:ext cx="469744" cy="259045"/>
    <xdr:sp macro="" textlink="">
      <xdr:nvSpPr>
        <xdr:cNvPr id="169" name="n_3mainValue債務償還比率">
          <a:extLst>
            <a:ext uri="{FF2B5EF4-FFF2-40B4-BE49-F238E27FC236}">
              <a16:creationId xmlns:a16="http://schemas.microsoft.com/office/drawing/2014/main" id="{BC38A253-2CA8-4C5F-9251-2B64976129DE}"/>
            </a:ext>
          </a:extLst>
        </xdr:cNvPr>
        <xdr:cNvSpPr txBox="1"/>
      </xdr:nvSpPr>
      <xdr:spPr>
        <a:xfrm>
          <a:off x="12325427" y="5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118916</xdr:rowOff>
    </xdr:from>
    <xdr:ext cx="469744" cy="259045"/>
    <xdr:sp macro="" textlink="">
      <xdr:nvSpPr>
        <xdr:cNvPr id="170" name="n_4mainValue債務償還比率">
          <a:extLst>
            <a:ext uri="{FF2B5EF4-FFF2-40B4-BE49-F238E27FC236}">
              <a16:creationId xmlns:a16="http://schemas.microsoft.com/office/drawing/2014/main" id="{4730619F-895C-492E-8E4D-0210EB7F3CEC}"/>
            </a:ext>
          </a:extLst>
        </xdr:cNvPr>
        <xdr:cNvSpPr txBox="1"/>
      </xdr:nvSpPr>
      <xdr:spPr>
        <a:xfrm>
          <a:off x="11563427" y="63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08A3BFE-570C-4149-81C1-46948FF1B66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062408B-A48B-432A-BBC3-419FCF1AA2D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AF5AD30-9A77-4221-8F6B-44CFA296394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18A630D-24AF-4A72-B324-C2315548D5F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1F5CC0B5-7FC8-418E-B761-BD99B3F2247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C047E2C-0BB2-460E-9E9B-2C0384E066C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F6F333-2797-479B-9CE7-4158239A1D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26072D-C890-4BCF-8C17-8AB43CCF52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0DFA50-1AB0-48DB-9D06-F3CBE6D42A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8BB0D9-7543-4C86-AE08-4BDFF452683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9A6C5C-2FF8-421C-B9AF-CE7C607B71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BE2F07-E6D0-45B9-8ED6-0980BA54E5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2F4AB6-EF9E-4F96-A00A-0782B966BF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E0A3E8-2C06-4C93-A00D-E27394CAC0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532141-CFC3-40A0-84A4-CF53EC32109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88F5A9-D6CE-4403-A084-A82A4B97D0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D240F0-62F1-4553-9A6D-A61796C7E5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EF81F9-3C80-4C1A-B420-22F65C53F9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85BE9E-1221-4CDA-A9C0-275E82BCDE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ED06A0-2425-4743-B568-504C50EA89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298D78-5772-43B6-B400-F18A0F7916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D7FE71-7FE6-463D-893B-55B7FA38E0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DE4CB1-6583-40EC-BB59-9CF85D2678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CA2B44-C4C9-4C99-BEF8-1807E0884C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60E508-9A23-407E-828D-E4D6DD21DB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BD0881-F6AB-40D4-8D72-3C28FDA6B4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6193B1-D173-4758-A8DC-825FA419C0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83376B-2A42-4DF0-B2E8-7326AC07E1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63ED36-0C8E-40AB-8B66-3FC17DF87B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13DC24-8056-455F-92CF-15946F27C8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BB5613-86BE-4D43-8691-15D0AADAFB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5AA632-7F6D-4201-8B00-7CE590DA805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777417-753E-485B-96EF-0FD98ADB28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45AAC2-865F-444C-9F35-89D28999C7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E0CBEE-3738-496C-A4C9-29CEC45028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113D01-EA67-430A-8E63-6B13B7FC189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BE3EDD-E2D7-4086-8027-FF5950C5D2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D0EC4A-FC0F-4F18-8724-53A05F17E60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183BBB-DA92-4FC6-952E-3C1A8AD816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2011A9-A538-4844-B814-8711BCDCD6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26F770-48FE-4C78-89EA-65722C5637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651945-711A-4583-B739-231B8F1CD5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9BC073-0624-49AD-859A-64B6BEEB5B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736C0D2-E4FD-4E37-BBD5-EFD46A6A3C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205C22-53EF-4C69-996B-2B4FF3B8E47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28DF12-4044-49B2-8131-F275AB7F1C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436D10-407C-4957-B9EE-03927FA70C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3DFC94-76E5-41C5-8644-DB39DF45B13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1FD27CB-F510-415E-9036-A3F1C82F02D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9470FBE-26CB-4459-9673-D845C397425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8A0D4A2-8AEC-4045-B857-EE0D7AF9DE8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F1148F4-AD16-44C5-BC40-F7BDC2DE52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1EF0CD5-497B-4547-A2B3-B952B82F902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A609336-C33A-46F9-A8B8-90EEEF91957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CA66F78-09BC-4DEE-BF36-F62F2804ADE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76DB7BA-2FB6-4C7B-AD95-6A5C6DCA075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C915724-07B8-4425-A9AB-9E0F9E2652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F03FC7F-5E69-4B13-A432-C4F5BF79401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1B07BD3-C962-4E87-A0E0-F306FC4DFE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6C301F44-1AEC-4066-99B6-7420DA3435C7}"/>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F7B09D29-5606-47F0-B774-F6F725DF9BD8}"/>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E8F6A276-327C-409A-85AD-8346A6777864}"/>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BC516EFC-0E26-4CC1-994A-22AF16E223F9}"/>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AF0319D2-CB25-4652-8049-E81A583BD553}"/>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F79A7AD1-9492-4E8F-B84F-C964C28AB700}"/>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BB7AE729-357E-4977-B4EC-C2369477FBBE}"/>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947FFC62-72C3-4289-A817-25CD2B628165}"/>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543ACAEF-701D-4329-80D6-C5D36E9CE564}"/>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F34CAD86-3FBC-44E6-A064-22A92FBEE37E}"/>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FFCDA48A-21E9-40C2-BBD5-2358A13E75A6}"/>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D2C8330-6E8A-416C-ADD7-A1FD511D89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7FDDF5D-2913-4F0F-B7D6-F099A2D76C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10734A5-1980-4C61-96FD-FCD1F22F64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75335E-8C01-4B2C-AAB9-B95FD246A2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14E148-16D6-459A-A863-1ACA1BA28E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148844</xdr:rowOff>
    </xdr:from>
    <xdr:to>
      <xdr:col>24</xdr:col>
      <xdr:colOff>114300</xdr:colOff>
      <xdr:row>38</xdr:row>
      <xdr:rowOff>78994</xdr:rowOff>
    </xdr:to>
    <xdr:sp macro="" textlink="">
      <xdr:nvSpPr>
        <xdr:cNvPr id="71" name="楕円 70">
          <a:extLst>
            <a:ext uri="{FF2B5EF4-FFF2-40B4-BE49-F238E27FC236}">
              <a16:creationId xmlns:a16="http://schemas.microsoft.com/office/drawing/2014/main" id="{58D440D1-1F44-4CC2-B5AA-6A2824CFB3B3}"/>
            </a:ext>
          </a:extLst>
        </xdr:cNvPr>
        <xdr:cNvSpPr/>
      </xdr:nvSpPr>
      <xdr:spPr>
        <a:xfrm>
          <a:off x="45847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127271</xdr:rowOff>
    </xdr:from>
    <xdr:ext cx="405111" cy="259045"/>
    <xdr:sp macro="" textlink="">
      <xdr:nvSpPr>
        <xdr:cNvPr id="72" name="【道路】&#10;有形固定資産減価償却率該当値テキスト">
          <a:extLst>
            <a:ext uri="{FF2B5EF4-FFF2-40B4-BE49-F238E27FC236}">
              <a16:creationId xmlns:a16="http://schemas.microsoft.com/office/drawing/2014/main" id="{E6A34746-F12E-4C67-94EA-E79345D31561}"/>
            </a:ext>
          </a:extLst>
        </xdr:cNvPr>
        <xdr:cNvSpPr txBox="1"/>
      </xdr:nvSpPr>
      <xdr:spPr>
        <a:xfrm>
          <a:off x="4673600"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77978</xdr:rowOff>
    </xdr:from>
    <xdr:to>
      <xdr:col>20</xdr:col>
      <xdr:colOff>38100</xdr:colOff>
      <xdr:row>38</xdr:row>
      <xdr:rowOff>8128</xdr:rowOff>
    </xdr:to>
    <xdr:sp macro="" textlink="">
      <xdr:nvSpPr>
        <xdr:cNvPr id="73" name="楕円 72">
          <a:extLst>
            <a:ext uri="{FF2B5EF4-FFF2-40B4-BE49-F238E27FC236}">
              <a16:creationId xmlns:a16="http://schemas.microsoft.com/office/drawing/2014/main" id="{40E378BC-35C6-4715-A4B6-9577E5C62373}"/>
            </a:ext>
          </a:extLst>
        </xdr:cNvPr>
        <xdr:cNvSpPr/>
      </xdr:nvSpPr>
      <xdr:spPr>
        <a:xfrm>
          <a:off x="3746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128778</xdr:rowOff>
    </xdr:from>
    <xdr:to>
      <xdr:col>24</xdr:col>
      <xdr:colOff>63500</xdr:colOff>
      <xdr:row>38</xdr:row>
      <xdr:rowOff>28194</xdr:rowOff>
    </xdr:to>
    <xdr:cxnSp macro="">
      <xdr:nvCxnSpPr>
        <xdr:cNvPr id="74" name="直線コネクタ 73">
          <a:extLst>
            <a:ext uri="{FF2B5EF4-FFF2-40B4-BE49-F238E27FC236}">
              <a16:creationId xmlns:a16="http://schemas.microsoft.com/office/drawing/2014/main" id="{EFC2969E-25B4-47C8-9878-AC38A1FE95D7}"/>
            </a:ext>
          </a:extLst>
        </xdr:cNvPr>
        <xdr:cNvCxnSpPr/>
      </xdr:nvCxnSpPr>
      <xdr:spPr>
        <a:xfrm>
          <a:off x="3797300" y="647242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75692</xdr:rowOff>
    </xdr:from>
    <xdr:to>
      <xdr:col>15</xdr:col>
      <xdr:colOff>101600</xdr:colOff>
      <xdr:row>38</xdr:row>
      <xdr:rowOff>5842</xdr:rowOff>
    </xdr:to>
    <xdr:sp macro="" textlink="">
      <xdr:nvSpPr>
        <xdr:cNvPr id="75" name="楕円 74">
          <a:extLst>
            <a:ext uri="{FF2B5EF4-FFF2-40B4-BE49-F238E27FC236}">
              <a16:creationId xmlns:a16="http://schemas.microsoft.com/office/drawing/2014/main" id="{F4D4406B-4B3F-4577-8369-D459B2A2959E}"/>
            </a:ext>
          </a:extLst>
        </xdr:cNvPr>
        <xdr:cNvSpPr/>
      </xdr:nvSpPr>
      <xdr:spPr>
        <a:xfrm>
          <a:off x="2857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126492</xdr:rowOff>
    </xdr:from>
    <xdr:to>
      <xdr:col>19</xdr:col>
      <xdr:colOff>177800</xdr:colOff>
      <xdr:row>37</xdr:row>
      <xdr:rowOff>128778</xdr:rowOff>
    </xdr:to>
    <xdr:cxnSp macro="">
      <xdr:nvCxnSpPr>
        <xdr:cNvPr id="76" name="直線コネクタ 75">
          <a:extLst>
            <a:ext uri="{FF2B5EF4-FFF2-40B4-BE49-F238E27FC236}">
              <a16:creationId xmlns:a16="http://schemas.microsoft.com/office/drawing/2014/main" id="{8338D2AD-FE9D-426F-86A5-E66828F09F34}"/>
            </a:ext>
          </a:extLst>
        </xdr:cNvPr>
        <xdr:cNvCxnSpPr/>
      </xdr:nvCxnSpPr>
      <xdr:spPr>
        <a:xfrm>
          <a:off x="2908300" y="64701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39116</xdr:rowOff>
    </xdr:from>
    <xdr:to>
      <xdr:col>10</xdr:col>
      <xdr:colOff>165100</xdr:colOff>
      <xdr:row>37</xdr:row>
      <xdr:rowOff>140716</xdr:rowOff>
    </xdr:to>
    <xdr:sp macro="" textlink="">
      <xdr:nvSpPr>
        <xdr:cNvPr id="77" name="楕円 76">
          <a:extLst>
            <a:ext uri="{FF2B5EF4-FFF2-40B4-BE49-F238E27FC236}">
              <a16:creationId xmlns:a16="http://schemas.microsoft.com/office/drawing/2014/main" id="{1A241866-BB59-458A-8CE2-A3D33822A93D}"/>
            </a:ext>
          </a:extLst>
        </xdr:cNvPr>
        <xdr:cNvSpPr/>
      </xdr:nvSpPr>
      <xdr:spPr>
        <a:xfrm>
          <a:off x="1968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89916</xdr:rowOff>
    </xdr:from>
    <xdr:to>
      <xdr:col>15</xdr:col>
      <xdr:colOff>50800</xdr:colOff>
      <xdr:row>37</xdr:row>
      <xdr:rowOff>126492</xdr:rowOff>
    </xdr:to>
    <xdr:cxnSp macro="">
      <xdr:nvCxnSpPr>
        <xdr:cNvPr id="78" name="直線コネクタ 77">
          <a:extLst>
            <a:ext uri="{FF2B5EF4-FFF2-40B4-BE49-F238E27FC236}">
              <a16:creationId xmlns:a16="http://schemas.microsoft.com/office/drawing/2014/main" id="{90F95523-8BBF-42D0-A98D-E6ACDA8757C0}"/>
            </a:ext>
          </a:extLst>
        </xdr:cNvPr>
        <xdr:cNvCxnSpPr/>
      </xdr:nvCxnSpPr>
      <xdr:spPr>
        <a:xfrm>
          <a:off x="2019300" y="64335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169418</xdr:rowOff>
    </xdr:from>
    <xdr:to>
      <xdr:col>6</xdr:col>
      <xdr:colOff>38100</xdr:colOff>
      <xdr:row>37</xdr:row>
      <xdr:rowOff>99568</xdr:rowOff>
    </xdr:to>
    <xdr:sp macro="" textlink="">
      <xdr:nvSpPr>
        <xdr:cNvPr id="79" name="楕円 78">
          <a:extLst>
            <a:ext uri="{FF2B5EF4-FFF2-40B4-BE49-F238E27FC236}">
              <a16:creationId xmlns:a16="http://schemas.microsoft.com/office/drawing/2014/main" id="{069F3AAC-49BC-4705-9A1B-CE44630215E4}"/>
            </a:ext>
          </a:extLst>
        </xdr:cNvPr>
        <xdr:cNvSpPr/>
      </xdr:nvSpPr>
      <xdr:spPr>
        <a:xfrm>
          <a:off x="1079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48768</xdr:rowOff>
    </xdr:from>
    <xdr:to>
      <xdr:col>10</xdr:col>
      <xdr:colOff>114300</xdr:colOff>
      <xdr:row>37</xdr:row>
      <xdr:rowOff>89916</xdr:rowOff>
    </xdr:to>
    <xdr:cxnSp macro="">
      <xdr:nvCxnSpPr>
        <xdr:cNvPr id="80" name="直線コネクタ 79">
          <a:extLst>
            <a:ext uri="{FF2B5EF4-FFF2-40B4-BE49-F238E27FC236}">
              <a16:creationId xmlns:a16="http://schemas.microsoft.com/office/drawing/2014/main" id="{4C390619-41A2-4EF0-9D43-AC1DCDAF908C}"/>
            </a:ext>
          </a:extLst>
        </xdr:cNvPr>
        <xdr:cNvCxnSpPr/>
      </xdr:nvCxnSpPr>
      <xdr:spPr>
        <a:xfrm>
          <a:off x="1130300" y="63924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85A40694-3372-4788-B111-2E7631798D2E}"/>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8966AFE6-B53E-4B72-A191-77B89C81B52C}"/>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383E3D0B-632A-4997-A4A6-86B131A813FF}"/>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F3819CE9-EC87-4945-B2D1-B3F04FCBC2FE}"/>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170705</xdr:rowOff>
    </xdr:from>
    <xdr:ext cx="405111" cy="259045"/>
    <xdr:sp macro="" textlink="">
      <xdr:nvSpPr>
        <xdr:cNvPr id="85" name="n_1mainValue【道路】&#10;有形固定資産減価償却率">
          <a:extLst>
            <a:ext uri="{FF2B5EF4-FFF2-40B4-BE49-F238E27FC236}">
              <a16:creationId xmlns:a16="http://schemas.microsoft.com/office/drawing/2014/main" id="{2BEE7740-43B8-4A5D-9F1E-4F1AAA0F5D1F}"/>
            </a:ext>
          </a:extLst>
        </xdr:cNvPr>
        <xdr:cNvSpPr txBox="1"/>
      </xdr:nvSpPr>
      <xdr:spPr>
        <a:xfrm>
          <a:off x="35820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168419</xdr:rowOff>
    </xdr:from>
    <xdr:ext cx="405111" cy="259045"/>
    <xdr:sp macro="" textlink="">
      <xdr:nvSpPr>
        <xdr:cNvPr id="86" name="n_2mainValue【道路】&#10;有形固定資産減価償却率">
          <a:extLst>
            <a:ext uri="{FF2B5EF4-FFF2-40B4-BE49-F238E27FC236}">
              <a16:creationId xmlns:a16="http://schemas.microsoft.com/office/drawing/2014/main" id="{6A388D7E-38B6-4201-81C8-1287A0BF9BA0}"/>
            </a:ext>
          </a:extLst>
        </xdr:cNvPr>
        <xdr:cNvSpPr txBox="1"/>
      </xdr:nvSpPr>
      <xdr:spPr>
        <a:xfrm>
          <a:off x="2705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131843</xdr:rowOff>
    </xdr:from>
    <xdr:ext cx="405111" cy="259045"/>
    <xdr:sp macro="" textlink="">
      <xdr:nvSpPr>
        <xdr:cNvPr id="87" name="n_3mainValue【道路】&#10;有形固定資産減価償却率">
          <a:extLst>
            <a:ext uri="{FF2B5EF4-FFF2-40B4-BE49-F238E27FC236}">
              <a16:creationId xmlns:a16="http://schemas.microsoft.com/office/drawing/2014/main" id="{2E66E2DE-A2A6-46AB-917B-2000AEB41DBC}"/>
            </a:ext>
          </a:extLst>
        </xdr:cNvPr>
        <xdr:cNvSpPr txBox="1"/>
      </xdr:nvSpPr>
      <xdr:spPr>
        <a:xfrm>
          <a:off x="18167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90695</xdr:rowOff>
    </xdr:from>
    <xdr:ext cx="405111" cy="259045"/>
    <xdr:sp macro="" textlink="">
      <xdr:nvSpPr>
        <xdr:cNvPr id="88" name="n_4mainValue【道路】&#10;有形固定資産減価償却率">
          <a:extLst>
            <a:ext uri="{FF2B5EF4-FFF2-40B4-BE49-F238E27FC236}">
              <a16:creationId xmlns:a16="http://schemas.microsoft.com/office/drawing/2014/main" id="{B43C72F1-863C-4E42-8E40-C59F8E7FB859}"/>
            </a:ext>
          </a:extLst>
        </xdr:cNvPr>
        <xdr:cNvSpPr txBox="1"/>
      </xdr:nvSpPr>
      <xdr:spPr>
        <a:xfrm>
          <a:off x="927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6F181D4-436B-463F-84F5-5B9A88E460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4203819-32AF-4319-B1CB-B08E8984B6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D3C8D9F-B8FF-4955-88FF-67ACA688EF5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5BF5443-764F-4E56-9D9A-B7C04AACB1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4A4D366-1E60-41D9-B2C3-D17E27A204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469AF28-3C29-449E-BBCE-743199A31C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962DF97-D059-470B-999F-C046EC1BD7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6805B59-2FBB-4C4E-9BCD-CCCE4DDD1E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99ADDEF-9D6E-41FF-9398-A1712011E32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890B48E-43EC-4F9F-B137-10CD5017B5F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4D6FBC0-A446-402D-8BC7-DDD45297D68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5E1AB56-6873-4014-AFB2-65B53510EB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52BC026-B636-4AC6-8399-E92782C6A4E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7A1B93E-38A3-45F4-BB70-7C6E324D3FD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91A2194-1D3E-43E0-B0CA-4BC83277A98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7F0521BD-438A-40F2-9B65-9FC51B0AB0F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7A80919-A9E7-4DA9-8F1B-C40A1C5D5D6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61EB958-1D27-4DAF-842D-48697064273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8047168-86B3-41CC-B88B-4F71AED95C9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646EC1C-C876-4FC2-81B1-75A5285B6CE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E7D3D18-E642-4B73-AB68-AD9E73EB5A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9509D6B-A94B-4C50-81D2-754E99B0F32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22BF687-55D1-4B57-808E-63D968A33AE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2ADAF753-08A2-4E01-B11D-38D01B23B8E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BB99318B-C90E-44DE-97BC-8751E5FC8924}"/>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5CA94352-9AE9-40AA-BC62-9BBB4631C7DB}"/>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6357D942-C528-4CB6-96E1-71128879A2C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19AD3E05-8991-46E1-B26A-19E0C4FC5C86}"/>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AB36F41B-5B95-47BF-A525-298914548B9D}"/>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5F2F7934-B2F7-41AC-A533-AB9C9B539C22}"/>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6545DD3A-D9D3-4ECF-9F32-6089667D3B1C}"/>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E390D05E-D9D4-4668-A1DC-8F3BC95D920E}"/>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BE61ECAD-ADEF-4C4C-88E9-C674EA890D8E}"/>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7A028219-A3D7-48EE-A82D-100CDF28A069}"/>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B23D929-058B-4C57-B2C9-532E6214B9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F57478-712B-479D-864A-59352813F06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162A95-1BED-43BE-BA37-84F8CA8273B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848D097-14C6-47A4-9B3D-F34E9813470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0C4FB9-35BF-43F4-A1B5-DCFAB2E83C2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147548</xdr:rowOff>
    </xdr:from>
    <xdr:to>
      <xdr:col>55</xdr:col>
      <xdr:colOff>50800</xdr:colOff>
      <xdr:row>39</xdr:row>
      <xdr:rowOff>77698</xdr:rowOff>
    </xdr:to>
    <xdr:sp macro="" textlink="">
      <xdr:nvSpPr>
        <xdr:cNvPr id="128" name="楕円 127">
          <a:extLst>
            <a:ext uri="{FF2B5EF4-FFF2-40B4-BE49-F238E27FC236}">
              <a16:creationId xmlns:a16="http://schemas.microsoft.com/office/drawing/2014/main" id="{52A4D857-E3F5-448C-807F-7B19EF09D179}"/>
            </a:ext>
          </a:extLst>
        </xdr:cNvPr>
        <xdr:cNvSpPr/>
      </xdr:nvSpPr>
      <xdr:spPr>
        <a:xfrm>
          <a:off x="10426700" y="66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170425</xdr:rowOff>
    </xdr:from>
    <xdr:ext cx="534377" cy="259045"/>
    <xdr:sp macro="" textlink="">
      <xdr:nvSpPr>
        <xdr:cNvPr id="129" name="【道路】&#10;一人当たり延長該当値テキスト">
          <a:extLst>
            <a:ext uri="{FF2B5EF4-FFF2-40B4-BE49-F238E27FC236}">
              <a16:creationId xmlns:a16="http://schemas.microsoft.com/office/drawing/2014/main" id="{0E420FA6-2384-4492-AC19-0FFDD4AAE387}"/>
            </a:ext>
          </a:extLst>
        </xdr:cNvPr>
        <xdr:cNvSpPr txBox="1"/>
      </xdr:nvSpPr>
      <xdr:spPr>
        <a:xfrm>
          <a:off x="10515600"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155016</xdr:rowOff>
    </xdr:from>
    <xdr:to>
      <xdr:col>50</xdr:col>
      <xdr:colOff>165100</xdr:colOff>
      <xdr:row>39</xdr:row>
      <xdr:rowOff>85166</xdr:rowOff>
    </xdr:to>
    <xdr:sp macro="" textlink="">
      <xdr:nvSpPr>
        <xdr:cNvPr id="130" name="楕円 129">
          <a:extLst>
            <a:ext uri="{FF2B5EF4-FFF2-40B4-BE49-F238E27FC236}">
              <a16:creationId xmlns:a16="http://schemas.microsoft.com/office/drawing/2014/main" id="{6AA13DE1-F5C9-4503-8DA3-FB76D93C15DA}"/>
            </a:ext>
          </a:extLst>
        </xdr:cNvPr>
        <xdr:cNvSpPr/>
      </xdr:nvSpPr>
      <xdr:spPr>
        <a:xfrm>
          <a:off x="9588500" y="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26898</xdr:rowOff>
    </xdr:from>
    <xdr:to>
      <xdr:col>55</xdr:col>
      <xdr:colOff>0</xdr:colOff>
      <xdr:row>39</xdr:row>
      <xdr:rowOff>34366</xdr:rowOff>
    </xdr:to>
    <xdr:cxnSp macro="">
      <xdr:nvCxnSpPr>
        <xdr:cNvPr id="131" name="直線コネクタ 130">
          <a:extLst>
            <a:ext uri="{FF2B5EF4-FFF2-40B4-BE49-F238E27FC236}">
              <a16:creationId xmlns:a16="http://schemas.microsoft.com/office/drawing/2014/main" id="{D4F561C3-596E-485B-9104-8EFE93217152}"/>
            </a:ext>
          </a:extLst>
        </xdr:cNvPr>
        <xdr:cNvCxnSpPr/>
      </xdr:nvCxnSpPr>
      <xdr:spPr>
        <a:xfrm flipV="1">
          <a:off x="9639300" y="6713448"/>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161551</xdr:rowOff>
    </xdr:from>
    <xdr:to>
      <xdr:col>46</xdr:col>
      <xdr:colOff>38100</xdr:colOff>
      <xdr:row>39</xdr:row>
      <xdr:rowOff>91701</xdr:rowOff>
    </xdr:to>
    <xdr:sp macro="" textlink="">
      <xdr:nvSpPr>
        <xdr:cNvPr id="132" name="楕円 131">
          <a:extLst>
            <a:ext uri="{FF2B5EF4-FFF2-40B4-BE49-F238E27FC236}">
              <a16:creationId xmlns:a16="http://schemas.microsoft.com/office/drawing/2014/main" id="{89EAA8D8-0708-4D88-A254-F57870122713}"/>
            </a:ext>
          </a:extLst>
        </xdr:cNvPr>
        <xdr:cNvSpPr/>
      </xdr:nvSpPr>
      <xdr:spPr>
        <a:xfrm>
          <a:off x="8699500" y="66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34366</xdr:rowOff>
    </xdr:from>
    <xdr:to>
      <xdr:col>50</xdr:col>
      <xdr:colOff>114300</xdr:colOff>
      <xdr:row>39</xdr:row>
      <xdr:rowOff>40901</xdr:rowOff>
    </xdr:to>
    <xdr:cxnSp macro="">
      <xdr:nvCxnSpPr>
        <xdr:cNvPr id="133" name="直線コネクタ 132">
          <a:extLst>
            <a:ext uri="{FF2B5EF4-FFF2-40B4-BE49-F238E27FC236}">
              <a16:creationId xmlns:a16="http://schemas.microsoft.com/office/drawing/2014/main" id="{C723ECE5-6662-43B2-AFE1-D2FF36077AB6}"/>
            </a:ext>
          </a:extLst>
        </xdr:cNvPr>
        <xdr:cNvCxnSpPr/>
      </xdr:nvCxnSpPr>
      <xdr:spPr>
        <a:xfrm flipV="1">
          <a:off x="8750300" y="6720916"/>
          <a:ext cx="8890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167570</xdr:rowOff>
    </xdr:from>
    <xdr:to>
      <xdr:col>41</xdr:col>
      <xdr:colOff>101600</xdr:colOff>
      <xdr:row>39</xdr:row>
      <xdr:rowOff>97720</xdr:rowOff>
    </xdr:to>
    <xdr:sp macro="" textlink="">
      <xdr:nvSpPr>
        <xdr:cNvPr id="134" name="楕円 133">
          <a:extLst>
            <a:ext uri="{FF2B5EF4-FFF2-40B4-BE49-F238E27FC236}">
              <a16:creationId xmlns:a16="http://schemas.microsoft.com/office/drawing/2014/main" id="{AEA3F716-3017-4CB6-91B1-1CC313054702}"/>
            </a:ext>
          </a:extLst>
        </xdr:cNvPr>
        <xdr:cNvSpPr/>
      </xdr:nvSpPr>
      <xdr:spPr>
        <a:xfrm>
          <a:off x="7810500" y="66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40901</xdr:rowOff>
    </xdr:from>
    <xdr:to>
      <xdr:col>45</xdr:col>
      <xdr:colOff>177800</xdr:colOff>
      <xdr:row>39</xdr:row>
      <xdr:rowOff>46920</xdr:rowOff>
    </xdr:to>
    <xdr:cxnSp macro="">
      <xdr:nvCxnSpPr>
        <xdr:cNvPr id="135" name="直線コネクタ 134">
          <a:extLst>
            <a:ext uri="{FF2B5EF4-FFF2-40B4-BE49-F238E27FC236}">
              <a16:creationId xmlns:a16="http://schemas.microsoft.com/office/drawing/2014/main" id="{B8E3A175-743D-419B-BEA6-1BF800EB52FA}"/>
            </a:ext>
          </a:extLst>
        </xdr:cNvPr>
        <xdr:cNvCxnSpPr/>
      </xdr:nvCxnSpPr>
      <xdr:spPr>
        <a:xfrm flipV="1">
          <a:off x="7861300" y="6727451"/>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3893</xdr:rowOff>
    </xdr:from>
    <xdr:to>
      <xdr:col>36</xdr:col>
      <xdr:colOff>165100</xdr:colOff>
      <xdr:row>39</xdr:row>
      <xdr:rowOff>105493</xdr:rowOff>
    </xdr:to>
    <xdr:sp macro="" textlink="">
      <xdr:nvSpPr>
        <xdr:cNvPr id="136" name="楕円 135">
          <a:extLst>
            <a:ext uri="{FF2B5EF4-FFF2-40B4-BE49-F238E27FC236}">
              <a16:creationId xmlns:a16="http://schemas.microsoft.com/office/drawing/2014/main" id="{45B8109A-0101-4BBC-8269-AB7C05406C5C}"/>
            </a:ext>
          </a:extLst>
        </xdr:cNvPr>
        <xdr:cNvSpPr/>
      </xdr:nvSpPr>
      <xdr:spPr>
        <a:xfrm>
          <a:off x="6921500" y="6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46920</xdr:rowOff>
    </xdr:from>
    <xdr:to>
      <xdr:col>41</xdr:col>
      <xdr:colOff>50800</xdr:colOff>
      <xdr:row>39</xdr:row>
      <xdr:rowOff>54693</xdr:rowOff>
    </xdr:to>
    <xdr:cxnSp macro="">
      <xdr:nvCxnSpPr>
        <xdr:cNvPr id="137" name="直線コネクタ 136">
          <a:extLst>
            <a:ext uri="{FF2B5EF4-FFF2-40B4-BE49-F238E27FC236}">
              <a16:creationId xmlns:a16="http://schemas.microsoft.com/office/drawing/2014/main" id="{6DB58174-06F3-4338-BB49-365DB9F91A6F}"/>
            </a:ext>
          </a:extLst>
        </xdr:cNvPr>
        <xdr:cNvCxnSpPr/>
      </xdr:nvCxnSpPr>
      <xdr:spPr>
        <a:xfrm flipV="1">
          <a:off x="6972300" y="6733470"/>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3AB142A6-3E38-42C7-A8B5-BBD26334C0B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9BEE07DE-8E57-496B-8A80-C4F0CC5FB2D3}"/>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1805D11D-64DC-4BD1-A5FB-717F667270C7}"/>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DD60EE5D-2E4E-427F-9D78-F74D6A5D8C15}"/>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101693</xdr:rowOff>
    </xdr:from>
    <xdr:ext cx="534377" cy="259045"/>
    <xdr:sp macro="" textlink="">
      <xdr:nvSpPr>
        <xdr:cNvPr id="142" name="n_1mainValue【道路】&#10;一人当たり延長">
          <a:extLst>
            <a:ext uri="{FF2B5EF4-FFF2-40B4-BE49-F238E27FC236}">
              <a16:creationId xmlns:a16="http://schemas.microsoft.com/office/drawing/2014/main" id="{E591455F-2635-4E34-9C27-45CACE3FEDB6}"/>
            </a:ext>
          </a:extLst>
        </xdr:cNvPr>
        <xdr:cNvSpPr txBox="1"/>
      </xdr:nvSpPr>
      <xdr:spPr>
        <a:xfrm>
          <a:off x="93594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108227</xdr:rowOff>
    </xdr:from>
    <xdr:ext cx="534377" cy="259045"/>
    <xdr:sp macro="" textlink="">
      <xdr:nvSpPr>
        <xdr:cNvPr id="143" name="n_2mainValue【道路】&#10;一人当たり延長">
          <a:extLst>
            <a:ext uri="{FF2B5EF4-FFF2-40B4-BE49-F238E27FC236}">
              <a16:creationId xmlns:a16="http://schemas.microsoft.com/office/drawing/2014/main" id="{81FA34EA-C3FE-46FB-8598-F6D756E4DD9B}"/>
            </a:ext>
          </a:extLst>
        </xdr:cNvPr>
        <xdr:cNvSpPr txBox="1"/>
      </xdr:nvSpPr>
      <xdr:spPr>
        <a:xfrm>
          <a:off x="8483111" y="645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114247</xdr:rowOff>
    </xdr:from>
    <xdr:ext cx="534377" cy="259045"/>
    <xdr:sp macro="" textlink="">
      <xdr:nvSpPr>
        <xdr:cNvPr id="144" name="n_3mainValue【道路】&#10;一人当たり延長">
          <a:extLst>
            <a:ext uri="{FF2B5EF4-FFF2-40B4-BE49-F238E27FC236}">
              <a16:creationId xmlns:a16="http://schemas.microsoft.com/office/drawing/2014/main" id="{4E2AFA27-785E-4A4C-A62E-D2E8013ED427}"/>
            </a:ext>
          </a:extLst>
        </xdr:cNvPr>
        <xdr:cNvSpPr txBox="1"/>
      </xdr:nvSpPr>
      <xdr:spPr>
        <a:xfrm>
          <a:off x="7594111" y="64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122019</xdr:rowOff>
    </xdr:from>
    <xdr:ext cx="534377" cy="259045"/>
    <xdr:sp macro="" textlink="">
      <xdr:nvSpPr>
        <xdr:cNvPr id="145" name="n_4mainValue【道路】&#10;一人当たり延長">
          <a:extLst>
            <a:ext uri="{FF2B5EF4-FFF2-40B4-BE49-F238E27FC236}">
              <a16:creationId xmlns:a16="http://schemas.microsoft.com/office/drawing/2014/main" id="{09D87366-58FB-401D-B8AC-083D3C8ADE2D}"/>
            </a:ext>
          </a:extLst>
        </xdr:cNvPr>
        <xdr:cNvSpPr txBox="1"/>
      </xdr:nvSpPr>
      <xdr:spPr>
        <a:xfrm>
          <a:off x="6705111" y="64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F410A39-960D-4561-A5D1-860576CC574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6655A4E-DD8A-4D1C-BD8B-4ABBF1DCD9A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A229B98-2A3B-4510-8891-1EBBC707C7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E5C765F-0636-4C96-B9F3-FDC643620F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0A83C1F-2E98-40DF-AE8D-614C97DCA4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0F8647F-7331-4058-AF34-0331554789F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28D26DA-2ED7-4A1B-ADF4-1B3CD9F85B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7062C55-EC57-4697-A56B-616B8FEFDC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5729FE2-EE98-4D8D-88F9-EFFD5D5CC0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D221802-638F-4203-8266-2CF5C467B5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F2CAF84-DB8F-4435-AF5D-468D83A0E2A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BFB4857-C3FA-4D20-87FC-4ED218C9E9A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0BC963B-09C6-48EF-BA53-F44E5DB0867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8930C22-7152-4165-9966-E849A68ECD3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0AFA4CB-502D-4218-8C03-D68E7680154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7097B66-BF59-472B-9C04-921EE6D81DC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B5A113F-666A-4A60-8998-8CD7438957B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2464C9A-6A4E-42E4-912A-42FA38A2799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6F7CBC9-0F4E-4FC9-B615-F6A6738380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D6D7576-B294-43BB-B94E-C571EBFEE1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4486F4B-1F6A-4FFF-9353-0072BABE6FC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2664504-2E7B-462D-8240-0FD3C496FC0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105AF21-90CE-4757-986A-78781A01E14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B2FB2EE-061F-48D1-930A-1762590A03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FEAF9BA-AAC9-4B31-BC9B-F63168C358C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E9C566FD-DAB0-44D4-999F-B84F5FD73C32}"/>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5786A33B-ED2D-47C2-B588-7B2739F3A1D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45140D54-13DA-4344-A297-82CC620D994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B1B020E-85E1-4850-BA50-B17AE832D73A}"/>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A06B88B0-7A03-4074-A288-3277649DBBFF}"/>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2C8C19F-B48C-46E0-9BD8-D567685D8E19}"/>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377DA8DF-F76B-48D7-BE16-B0DD38308337}"/>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E3B99138-0A0C-4320-800E-3E0E6114973E}"/>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D3DFB4A-7FD7-48FD-AF78-B3031F6B220F}"/>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789F3E53-4737-484B-BB57-FE2CEEBD3B8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7F103712-6CA1-4611-A7E4-7425CE83AE3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4A41F2C-928B-430F-8A83-CC7AC8FCB8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B605055-034D-4DFF-9F63-5BF5BB6C9B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7E2CBA2-8A72-4DC2-A19E-F60CFB5470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76D09BB-0D2B-4C97-8E7E-E974182C9A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34B9AB-8FCA-4FDB-B4BB-11D8BA1C74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87" name="楕円 186">
          <a:extLst>
            <a:ext uri="{FF2B5EF4-FFF2-40B4-BE49-F238E27FC236}">
              <a16:creationId xmlns:a16="http://schemas.microsoft.com/office/drawing/2014/main" id="{6F130717-7714-470D-A2C8-E900098CB958}"/>
            </a:ext>
          </a:extLst>
        </xdr:cNvPr>
        <xdr:cNvSpPr/>
      </xdr:nvSpPr>
      <xdr:spPr>
        <a:xfrm>
          <a:off x="4584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119034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9223F50-628D-4451-A9FC-B97C794AFAE6}"/>
            </a:ext>
          </a:extLst>
        </xdr:cNvPr>
        <xdr:cNvSpPr txBox="1"/>
      </xdr:nvSpPr>
      <xdr:spPr>
        <a:xfrm>
          <a:off x="4673600" y="102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42273</xdr:rowOff>
    </xdr:from>
    <xdr:to>
      <xdr:col>20</xdr:col>
      <xdr:colOff>38100</xdr:colOff>
      <xdr:row>60</xdr:row>
      <xdr:rowOff>143873</xdr:rowOff>
    </xdr:to>
    <xdr:sp macro="" textlink="">
      <xdr:nvSpPr>
        <xdr:cNvPr id="189" name="楕円 188">
          <a:extLst>
            <a:ext uri="{FF2B5EF4-FFF2-40B4-BE49-F238E27FC236}">
              <a16:creationId xmlns:a16="http://schemas.microsoft.com/office/drawing/2014/main" id="{4E92BB70-81FE-44AA-AE2C-59D78A8F4819}"/>
            </a:ext>
          </a:extLst>
        </xdr:cNvPr>
        <xdr:cNvSpPr/>
      </xdr:nvSpPr>
      <xdr:spPr>
        <a:xfrm>
          <a:off x="3746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93073</xdr:rowOff>
    </xdr:from>
    <xdr:to>
      <xdr:col>24</xdr:col>
      <xdr:colOff>63500</xdr:colOff>
      <xdr:row>60</xdr:row>
      <xdr:rowOff>146957</xdr:rowOff>
    </xdr:to>
    <xdr:cxnSp macro="">
      <xdr:nvCxnSpPr>
        <xdr:cNvPr id="190" name="直線コネクタ 189">
          <a:extLst>
            <a:ext uri="{FF2B5EF4-FFF2-40B4-BE49-F238E27FC236}">
              <a16:creationId xmlns:a16="http://schemas.microsoft.com/office/drawing/2014/main" id="{14A207E1-092E-4256-AF5B-2E699F58E467}"/>
            </a:ext>
          </a:extLst>
        </xdr:cNvPr>
        <xdr:cNvCxnSpPr/>
      </xdr:nvCxnSpPr>
      <xdr:spPr>
        <a:xfrm>
          <a:off x="3797300" y="1038007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42273</xdr:rowOff>
    </xdr:from>
    <xdr:to>
      <xdr:col>15</xdr:col>
      <xdr:colOff>101600</xdr:colOff>
      <xdr:row>60</xdr:row>
      <xdr:rowOff>143873</xdr:rowOff>
    </xdr:to>
    <xdr:sp macro="" textlink="">
      <xdr:nvSpPr>
        <xdr:cNvPr id="191" name="楕円 190">
          <a:extLst>
            <a:ext uri="{FF2B5EF4-FFF2-40B4-BE49-F238E27FC236}">
              <a16:creationId xmlns:a16="http://schemas.microsoft.com/office/drawing/2014/main" id="{9B5BE75C-F051-4ED9-A0C3-F3C0F623069E}"/>
            </a:ext>
          </a:extLst>
        </xdr:cNvPr>
        <xdr:cNvSpPr/>
      </xdr:nvSpPr>
      <xdr:spPr>
        <a:xfrm>
          <a:off x="2857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93073</xdr:rowOff>
    </xdr:from>
    <xdr:to>
      <xdr:col>19</xdr:col>
      <xdr:colOff>177800</xdr:colOff>
      <xdr:row>60</xdr:row>
      <xdr:rowOff>93073</xdr:rowOff>
    </xdr:to>
    <xdr:cxnSp macro="">
      <xdr:nvCxnSpPr>
        <xdr:cNvPr id="192" name="直線コネクタ 191">
          <a:extLst>
            <a:ext uri="{FF2B5EF4-FFF2-40B4-BE49-F238E27FC236}">
              <a16:creationId xmlns:a16="http://schemas.microsoft.com/office/drawing/2014/main" id="{5F630597-5F3F-4921-9AA8-75A53773EA56}"/>
            </a:ext>
          </a:extLst>
        </xdr:cNvPr>
        <xdr:cNvCxnSpPr/>
      </xdr:nvCxnSpPr>
      <xdr:spPr>
        <a:xfrm>
          <a:off x="2908300" y="103800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14515</xdr:rowOff>
    </xdr:from>
    <xdr:to>
      <xdr:col>10</xdr:col>
      <xdr:colOff>165100</xdr:colOff>
      <xdr:row>60</xdr:row>
      <xdr:rowOff>116115</xdr:rowOff>
    </xdr:to>
    <xdr:sp macro="" textlink="">
      <xdr:nvSpPr>
        <xdr:cNvPr id="193" name="楕円 192">
          <a:extLst>
            <a:ext uri="{FF2B5EF4-FFF2-40B4-BE49-F238E27FC236}">
              <a16:creationId xmlns:a16="http://schemas.microsoft.com/office/drawing/2014/main" id="{E05C1554-5284-4874-9B1D-189AF5CC5B7C}"/>
            </a:ext>
          </a:extLst>
        </xdr:cNvPr>
        <xdr:cNvSpPr/>
      </xdr:nvSpPr>
      <xdr:spPr>
        <a:xfrm>
          <a:off x="1968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65315</xdr:rowOff>
    </xdr:from>
    <xdr:to>
      <xdr:col>15</xdr:col>
      <xdr:colOff>50800</xdr:colOff>
      <xdr:row>60</xdr:row>
      <xdr:rowOff>93073</xdr:rowOff>
    </xdr:to>
    <xdr:cxnSp macro="">
      <xdr:nvCxnSpPr>
        <xdr:cNvPr id="194" name="直線コネクタ 193">
          <a:extLst>
            <a:ext uri="{FF2B5EF4-FFF2-40B4-BE49-F238E27FC236}">
              <a16:creationId xmlns:a16="http://schemas.microsoft.com/office/drawing/2014/main" id="{F22DA4C9-5724-4F8E-9C98-5054386F5C51}"/>
            </a:ext>
          </a:extLst>
        </xdr:cNvPr>
        <xdr:cNvCxnSpPr/>
      </xdr:nvCxnSpPr>
      <xdr:spPr>
        <a:xfrm>
          <a:off x="2019300" y="103523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159838</xdr:rowOff>
    </xdr:from>
    <xdr:to>
      <xdr:col>6</xdr:col>
      <xdr:colOff>38100</xdr:colOff>
      <xdr:row>60</xdr:row>
      <xdr:rowOff>89988</xdr:rowOff>
    </xdr:to>
    <xdr:sp macro="" textlink="">
      <xdr:nvSpPr>
        <xdr:cNvPr id="195" name="楕円 194">
          <a:extLst>
            <a:ext uri="{FF2B5EF4-FFF2-40B4-BE49-F238E27FC236}">
              <a16:creationId xmlns:a16="http://schemas.microsoft.com/office/drawing/2014/main" id="{2EBBBB41-8F35-483C-B8AF-1AAD8BEE2D3E}"/>
            </a:ext>
          </a:extLst>
        </xdr:cNvPr>
        <xdr:cNvSpPr/>
      </xdr:nvSpPr>
      <xdr:spPr>
        <a:xfrm>
          <a:off x="1079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39188</xdr:rowOff>
    </xdr:from>
    <xdr:to>
      <xdr:col>10</xdr:col>
      <xdr:colOff>114300</xdr:colOff>
      <xdr:row>60</xdr:row>
      <xdr:rowOff>65315</xdr:rowOff>
    </xdr:to>
    <xdr:cxnSp macro="">
      <xdr:nvCxnSpPr>
        <xdr:cNvPr id="196" name="直線コネクタ 195">
          <a:extLst>
            <a:ext uri="{FF2B5EF4-FFF2-40B4-BE49-F238E27FC236}">
              <a16:creationId xmlns:a16="http://schemas.microsoft.com/office/drawing/2014/main" id="{564DC327-0F28-41A9-88CD-53D86EE2AA08}"/>
            </a:ext>
          </a:extLst>
        </xdr:cNvPr>
        <xdr:cNvCxnSpPr/>
      </xdr:nvCxnSpPr>
      <xdr:spPr>
        <a:xfrm>
          <a:off x="1130300" y="103261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50DEFA8-B513-4874-971C-13EC8D39D218}"/>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97FB5D2-9B42-4487-BFBA-B98511226F7A}"/>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C0262D6-90C9-4981-9453-24B483A55A5E}"/>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EEC2178-88ED-4502-AD1F-5E496ABCBC1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160400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29E6719-621F-42B6-A91D-A7A339B4D1C3}"/>
            </a:ext>
          </a:extLst>
        </xdr:cNvPr>
        <xdr:cNvSpPr txBox="1"/>
      </xdr:nvSpPr>
      <xdr:spPr>
        <a:xfrm>
          <a:off x="35820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282D594-FE00-40D3-B50B-91F39C118245}"/>
            </a:ext>
          </a:extLst>
        </xdr:cNvPr>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132642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8C571D2-74CE-4DE3-ACBF-583808F74699}"/>
            </a:ext>
          </a:extLst>
        </xdr:cNvPr>
        <xdr:cNvSpPr txBox="1"/>
      </xdr:nvSpPr>
      <xdr:spPr>
        <a:xfrm>
          <a:off x="1816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106515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C6A8151-74EF-4498-9609-63AD3BCA6B99}"/>
            </a:ext>
          </a:extLst>
        </xdr:cNvPr>
        <xdr:cNvSpPr txBox="1"/>
      </xdr:nvSpPr>
      <xdr:spPr>
        <a:xfrm>
          <a:off x="927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E2A7BCF-8330-40D8-8227-7A88B88F86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92BFAAA-C708-4874-BDED-964EF933B86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BE71E3C-4938-488E-AD83-49759F62B57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E8ED31B-10F5-456B-80E8-719CCC993B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728FE5D-7AC8-448B-A843-D51E0619EA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8DF2A43-A22C-4F36-9790-C37A9B231A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1282B54-0EA9-4842-9275-0B0D553DB3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C609EA4-AFAB-4DEE-98C2-5BF9AF9EB2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B78A816-89CB-4237-ABAE-6F2BDF0C21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7659F1B-29D8-4D25-A9E7-D76569BDA3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1EAE197E-913D-45B2-953C-4CC58B77EBF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93F527E6-20FE-47A7-9020-380B7A086E2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E7CAF61-CC1C-4922-BECE-5D97BF81ADA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29709AC4-7A70-41A9-B868-AE7D64FAA61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3D0F333-21C5-48FB-B24B-4B3DAE42D7D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536D4728-1032-46BD-B2A0-C6CB372C5AB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23CD6ED-F540-467B-B1CF-0095FC4F5D0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18B58644-F94E-4335-A24B-C56423B6BE4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DB6B98EA-6BFD-4B9B-8B3A-C7B119A1708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4CE3C2C0-586E-4C6B-B7F8-07A136F5768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93C4F1A-AE7D-4C18-846C-9D987244E0D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9AEE218E-2A1F-4327-B9AF-4BC161927C8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2018E34-AEBC-41CB-91D1-4121EA05F1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73BE3D8-CF6F-4D42-AA28-32B66578CCB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9EE93E7-412A-4B4D-80C3-8266730CC39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9EFD23E5-8F91-4554-9989-FC3305CA9B7F}"/>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B2F6846-4974-4B1C-A39B-DCAF6D04A25D}"/>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3632D276-B5DC-4E57-863B-5AD1D86AB1FF}"/>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547EA21-B611-4826-B90B-C55758198C6A}"/>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B1D2E244-8192-4ACC-AEAF-AD506AF6DBC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93258AA-CD49-4127-845D-D5B9A1E90ABB}"/>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468E910E-3B08-4E30-921E-EEC8E9FCE2C6}"/>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79A2D032-075B-4D91-B3DD-4B8C56BDB738}"/>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36A04316-1A9B-4828-B271-8ACDFC407F5F}"/>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94546283-3221-45DF-95BC-34105196E641}"/>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16A3CCD-DB28-4C6C-99C8-1B5BA063940D}"/>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63D4660-0A89-449F-87C2-2540402F547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BCB6AA-3D68-4A67-9DA6-11AB4C800A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76DBD00-53EF-49D9-B425-4ECC6D0B3C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47302A3-9836-4974-9BEF-53C207619E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97F76F7-DD71-41D6-A19E-5981421B2C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87468</xdr:rowOff>
    </xdr:from>
    <xdr:to>
      <xdr:col>55</xdr:col>
      <xdr:colOff>50800</xdr:colOff>
      <xdr:row>57</xdr:row>
      <xdr:rowOff>17618</xdr:rowOff>
    </xdr:to>
    <xdr:sp macro="" textlink="">
      <xdr:nvSpPr>
        <xdr:cNvPr id="246" name="楕円 245">
          <a:extLst>
            <a:ext uri="{FF2B5EF4-FFF2-40B4-BE49-F238E27FC236}">
              <a16:creationId xmlns:a16="http://schemas.microsoft.com/office/drawing/2014/main" id="{331E15BE-E472-463F-9914-FC2C204FF235}"/>
            </a:ext>
          </a:extLst>
        </xdr:cNvPr>
        <xdr:cNvSpPr/>
      </xdr:nvSpPr>
      <xdr:spPr>
        <a:xfrm>
          <a:off x="10426700" y="968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2395</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68A9B99E-1523-4EDC-8224-19FAFD545E74}"/>
            </a:ext>
          </a:extLst>
        </xdr:cNvPr>
        <xdr:cNvSpPr txBox="1"/>
      </xdr:nvSpPr>
      <xdr:spPr>
        <a:xfrm>
          <a:off x="10515600" y="96035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106078</xdr:rowOff>
    </xdr:from>
    <xdr:to>
      <xdr:col>50</xdr:col>
      <xdr:colOff>165100</xdr:colOff>
      <xdr:row>57</xdr:row>
      <xdr:rowOff>36228</xdr:rowOff>
    </xdr:to>
    <xdr:sp macro="" textlink="">
      <xdr:nvSpPr>
        <xdr:cNvPr id="248" name="楕円 247">
          <a:extLst>
            <a:ext uri="{FF2B5EF4-FFF2-40B4-BE49-F238E27FC236}">
              <a16:creationId xmlns:a16="http://schemas.microsoft.com/office/drawing/2014/main" id="{C58609E0-008B-4BD6-8E60-88403749F3B7}"/>
            </a:ext>
          </a:extLst>
        </xdr:cNvPr>
        <xdr:cNvSpPr/>
      </xdr:nvSpPr>
      <xdr:spPr>
        <a:xfrm>
          <a:off x="9588500" y="97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138268</xdr:rowOff>
    </xdr:from>
    <xdr:to>
      <xdr:col>55</xdr:col>
      <xdr:colOff>0</xdr:colOff>
      <xdr:row>56</xdr:row>
      <xdr:rowOff>156878</xdr:rowOff>
    </xdr:to>
    <xdr:cxnSp macro="">
      <xdr:nvCxnSpPr>
        <xdr:cNvPr id="249" name="直線コネクタ 248">
          <a:extLst>
            <a:ext uri="{FF2B5EF4-FFF2-40B4-BE49-F238E27FC236}">
              <a16:creationId xmlns:a16="http://schemas.microsoft.com/office/drawing/2014/main" id="{3EBA74E1-93CF-47B5-AE25-ABFED11ED252}"/>
            </a:ext>
          </a:extLst>
        </xdr:cNvPr>
        <xdr:cNvCxnSpPr/>
      </xdr:nvCxnSpPr>
      <xdr:spPr>
        <a:xfrm flipV="1">
          <a:off x="9639300" y="9739468"/>
          <a:ext cx="838200" cy="1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125016</xdr:rowOff>
    </xdr:from>
    <xdr:to>
      <xdr:col>46</xdr:col>
      <xdr:colOff>38100</xdr:colOff>
      <xdr:row>57</xdr:row>
      <xdr:rowOff>55166</xdr:rowOff>
    </xdr:to>
    <xdr:sp macro="" textlink="">
      <xdr:nvSpPr>
        <xdr:cNvPr id="250" name="楕円 249">
          <a:extLst>
            <a:ext uri="{FF2B5EF4-FFF2-40B4-BE49-F238E27FC236}">
              <a16:creationId xmlns:a16="http://schemas.microsoft.com/office/drawing/2014/main" id="{01E6373E-C9C0-41EA-B598-F98EE5A324CC}"/>
            </a:ext>
          </a:extLst>
        </xdr:cNvPr>
        <xdr:cNvSpPr/>
      </xdr:nvSpPr>
      <xdr:spPr>
        <a:xfrm>
          <a:off x="8699500" y="97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156878</xdr:rowOff>
    </xdr:from>
    <xdr:to>
      <xdr:col>50</xdr:col>
      <xdr:colOff>114300</xdr:colOff>
      <xdr:row>57</xdr:row>
      <xdr:rowOff>4366</xdr:rowOff>
    </xdr:to>
    <xdr:cxnSp macro="">
      <xdr:nvCxnSpPr>
        <xdr:cNvPr id="251" name="直線コネクタ 250">
          <a:extLst>
            <a:ext uri="{FF2B5EF4-FFF2-40B4-BE49-F238E27FC236}">
              <a16:creationId xmlns:a16="http://schemas.microsoft.com/office/drawing/2014/main" id="{40D58F7B-4329-46E7-9CB6-D1D09C7857F9}"/>
            </a:ext>
          </a:extLst>
        </xdr:cNvPr>
        <xdr:cNvCxnSpPr/>
      </xdr:nvCxnSpPr>
      <xdr:spPr>
        <a:xfrm flipV="1">
          <a:off x="8750300" y="9758078"/>
          <a:ext cx="8890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140620</xdr:rowOff>
    </xdr:from>
    <xdr:to>
      <xdr:col>41</xdr:col>
      <xdr:colOff>101600</xdr:colOff>
      <xdr:row>57</xdr:row>
      <xdr:rowOff>70770</xdr:rowOff>
    </xdr:to>
    <xdr:sp macro="" textlink="">
      <xdr:nvSpPr>
        <xdr:cNvPr id="252" name="楕円 251">
          <a:extLst>
            <a:ext uri="{FF2B5EF4-FFF2-40B4-BE49-F238E27FC236}">
              <a16:creationId xmlns:a16="http://schemas.microsoft.com/office/drawing/2014/main" id="{85C82917-A0B6-4EB0-A1CC-DF47E1D6B889}"/>
            </a:ext>
          </a:extLst>
        </xdr:cNvPr>
        <xdr:cNvSpPr/>
      </xdr:nvSpPr>
      <xdr:spPr>
        <a:xfrm>
          <a:off x="7810500" y="97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4366</xdr:rowOff>
    </xdr:from>
    <xdr:to>
      <xdr:col>45</xdr:col>
      <xdr:colOff>177800</xdr:colOff>
      <xdr:row>57</xdr:row>
      <xdr:rowOff>19970</xdr:rowOff>
    </xdr:to>
    <xdr:cxnSp macro="">
      <xdr:nvCxnSpPr>
        <xdr:cNvPr id="253" name="直線コネクタ 252">
          <a:extLst>
            <a:ext uri="{FF2B5EF4-FFF2-40B4-BE49-F238E27FC236}">
              <a16:creationId xmlns:a16="http://schemas.microsoft.com/office/drawing/2014/main" id="{4BE59BC4-DD4F-40FE-AADC-C3153FE9A8BC}"/>
            </a:ext>
          </a:extLst>
        </xdr:cNvPr>
        <xdr:cNvCxnSpPr/>
      </xdr:nvCxnSpPr>
      <xdr:spPr>
        <a:xfrm flipV="1">
          <a:off x="7861300" y="9777016"/>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162374</xdr:rowOff>
    </xdr:from>
    <xdr:to>
      <xdr:col>36</xdr:col>
      <xdr:colOff>165100</xdr:colOff>
      <xdr:row>57</xdr:row>
      <xdr:rowOff>92524</xdr:rowOff>
    </xdr:to>
    <xdr:sp macro="" textlink="">
      <xdr:nvSpPr>
        <xdr:cNvPr id="254" name="楕円 253">
          <a:extLst>
            <a:ext uri="{FF2B5EF4-FFF2-40B4-BE49-F238E27FC236}">
              <a16:creationId xmlns:a16="http://schemas.microsoft.com/office/drawing/2014/main" id="{4926869D-ABC0-45F7-88C8-E5B75ECE7BFE}"/>
            </a:ext>
          </a:extLst>
        </xdr:cNvPr>
        <xdr:cNvSpPr/>
      </xdr:nvSpPr>
      <xdr:spPr>
        <a:xfrm>
          <a:off x="6921500" y="97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19970</xdr:rowOff>
    </xdr:from>
    <xdr:to>
      <xdr:col>41</xdr:col>
      <xdr:colOff>50800</xdr:colOff>
      <xdr:row>57</xdr:row>
      <xdr:rowOff>41724</xdr:rowOff>
    </xdr:to>
    <xdr:cxnSp macro="">
      <xdr:nvCxnSpPr>
        <xdr:cNvPr id="255" name="直線コネクタ 254">
          <a:extLst>
            <a:ext uri="{FF2B5EF4-FFF2-40B4-BE49-F238E27FC236}">
              <a16:creationId xmlns:a16="http://schemas.microsoft.com/office/drawing/2014/main" id="{4ACD6E59-3394-48A2-8BCE-5A0D54378144}"/>
            </a:ext>
          </a:extLst>
        </xdr:cNvPr>
        <xdr:cNvCxnSpPr/>
      </xdr:nvCxnSpPr>
      <xdr:spPr>
        <a:xfrm flipV="1">
          <a:off x="6972300" y="9792620"/>
          <a:ext cx="8890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88CA264-CABA-47F0-B26F-247BEA598A60}"/>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33FADB3-0085-412A-A094-06DD0F7B6D3B}"/>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CE1F54A-1F1B-4C0E-91A1-84C2782F1706}"/>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38460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3F9B59F-0535-4E52-B019-7D5C7AC4CED2}"/>
            </a:ext>
          </a:extLst>
        </xdr:cNvPr>
        <xdr:cNvSpPr txBox="1"/>
      </xdr:nvSpPr>
      <xdr:spPr>
        <a:xfrm>
          <a:off x="6672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52755</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8C6817D2-D39B-49B8-A74B-B316121A182C}"/>
            </a:ext>
          </a:extLst>
        </xdr:cNvPr>
        <xdr:cNvSpPr txBox="1"/>
      </xdr:nvSpPr>
      <xdr:spPr>
        <a:xfrm>
          <a:off x="9281505" y="9482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71693</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3221D1F7-DE8B-4F2A-BFC4-BFD249DDE4F0}"/>
            </a:ext>
          </a:extLst>
        </xdr:cNvPr>
        <xdr:cNvSpPr txBox="1"/>
      </xdr:nvSpPr>
      <xdr:spPr>
        <a:xfrm>
          <a:off x="8405205" y="950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87297</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4975BB57-22D0-42B2-A3D2-73118C88BD08}"/>
            </a:ext>
          </a:extLst>
        </xdr:cNvPr>
        <xdr:cNvSpPr txBox="1"/>
      </xdr:nvSpPr>
      <xdr:spPr>
        <a:xfrm>
          <a:off x="7516205" y="95170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109051</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80219858-A5E2-4556-ACA4-7BF7925BBFDE}"/>
            </a:ext>
          </a:extLst>
        </xdr:cNvPr>
        <xdr:cNvSpPr txBox="1"/>
      </xdr:nvSpPr>
      <xdr:spPr>
        <a:xfrm>
          <a:off x="6627205" y="9538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DC7CB21-8C75-46C0-A701-378494CAF6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287FF4-892F-4C41-BFD5-8E7C12593D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E0BFCB8-81D0-4B52-92B1-C4630B5271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67E4EE2-2983-49CF-B270-9CDDCFEEC5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7AB17E2-31D8-4094-89C5-F4386C135F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D1E1AA5-D74C-4430-B5EA-219E367A81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4251327-AB6A-425C-AD9B-50DC0647BC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6127A56-AD2A-4D7A-91E7-419D95959DE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38938869-6D9A-4BE2-9180-3EA5FCB39ED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E46257F-E77C-4485-98FB-5F17E378A4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30EB8A81-4E67-41B0-909B-3A63BEBD2B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DF75E889-B44B-4C77-9F2D-38C66E0009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852B1169-36B4-4526-92A1-2E1683A47E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23299415-CE06-40C3-A6A4-C92DEC24C6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4C9FCDFD-4342-4DD5-AB76-66DAAB8053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7A62B897-555B-4500-A3B5-B0363D6E164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CD939D8-9295-4565-A52B-16956D180B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C778D19A-24C2-40CC-AEB3-F5B5C25453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4D469D4E-3A11-4395-BB04-BF7C709F6B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5D550EFE-2096-44EE-A462-F65824ECD9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4E6EF93-B73D-471B-AD03-37677980DA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9B1000E1-3549-4B50-98E7-D73B9A1D69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A8FA7AE3-78F9-4ED3-91F6-2782B8658C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CA4930B-4768-48BF-81D4-FEC6B17024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FBAB98D7-D80C-4F64-995E-33D7D3DDDB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437EF565-C2EB-4FE7-A116-69A647D28B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EAAAA0B2-E2AC-4582-B49D-94DC64D1BA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8437F643-39EF-4393-B5DB-BB7E29E7D8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5BAAE8-02F1-453A-813A-445E12F83D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641BAC71-461D-4685-84AF-8D7BF6D818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FCCF7810-3E96-4F56-B58B-CE3673F5DBF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936EC343-CB20-427B-AF75-761086841CE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C54D557D-30BC-4028-8FC5-8A1FEE7C82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363F6A1-1A46-4254-B0DF-1F0CBEC018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BF60EBC0-FDCB-405D-A56F-C0B5088C68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7EF55748-08F9-4CAD-B709-C82883CAF6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216F779-A842-4ED0-869A-7137983C43D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816D50DA-0A6F-4F1A-8A66-82807AEAAB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3CF35322-3162-493E-B934-6583CDDD9B2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2004062E-14B8-4CCC-BE5F-3C81938223F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4821A8D3-615B-447B-9A91-E9352E92ECA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1D42989-9180-41AF-A078-C7009043932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D5B6A9C4-3740-4F5B-9E54-5F080163E2C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9C83994F-F916-4611-99C2-05B8D3A914C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318551D0-8CDA-4590-B79B-46686DC3192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624DCDED-D83D-4716-BA67-0865E7EF571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76072DAC-D6DA-4392-BF88-953F75FC33B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F3988CBE-3AF0-464C-833C-EDD76A07291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9A1FF5A3-E1F4-49B9-97DB-6E29A2D20F2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F71528F7-271A-40B7-9B2C-67541D0E3C5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FB9AB4EA-1C20-4CA6-A85F-792E565C01E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EC51A45E-511D-4455-8A1C-6B6AADBB2C3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38986E35-667D-4ACD-8100-896717E705B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29445A0E-D5C8-4C77-8340-E733F6321F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393128A9-8999-47D1-A3E5-09B6B731A68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4E435CA8-9170-4B96-A4F4-3581AA094A9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272932F6-7189-412C-8687-7CA0FB9B7A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5489E5F9-4E7B-47D9-ADFA-E6B37386BC57}"/>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0C1AC1FF-55DF-4102-92D1-19DD995B329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1B41D08A-0FFB-494F-AB45-C9010C7E095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324" name="【認定こども園・幼稚園・保育所】&#10;有形固定資産減価償却率最大値テキスト">
          <a:extLst>
            <a:ext uri="{FF2B5EF4-FFF2-40B4-BE49-F238E27FC236}">
              <a16:creationId xmlns:a16="http://schemas.microsoft.com/office/drawing/2014/main" id="{F6EEF0D8-CF43-467C-9375-918F59630038}"/>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325" name="直線コネクタ 324">
          <a:extLst>
            <a:ext uri="{FF2B5EF4-FFF2-40B4-BE49-F238E27FC236}">
              <a16:creationId xmlns:a16="http://schemas.microsoft.com/office/drawing/2014/main" id="{8F43FE1C-6D88-4A50-ACA3-E83E3F74D524}"/>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B734C247-CDC4-42FD-B7E4-A94035F67BAB}"/>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327" name="フローチャート: 判断 326">
          <a:extLst>
            <a:ext uri="{FF2B5EF4-FFF2-40B4-BE49-F238E27FC236}">
              <a16:creationId xmlns:a16="http://schemas.microsoft.com/office/drawing/2014/main" id="{0B6237C6-291C-4386-8B4B-ED42DEB6A672}"/>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328" name="フローチャート: 判断 327">
          <a:extLst>
            <a:ext uri="{FF2B5EF4-FFF2-40B4-BE49-F238E27FC236}">
              <a16:creationId xmlns:a16="http://schemas.microsoft.com/office/drawing/2014/main" id="{5EF9A7EA-3DAE-4EFB-A03E-D61B637FC61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329" name="フローチャート: 判断 328">
          <a:extLst>
            <a:ext uri="{FF2B5EF4-FFF2-40B4-BE49-F238E27FC236}">
              <a16:creationId xmlns:a16="http://schemas.microsoft.com/office/drawing/2014/main" id="{29957C57-978B-4E16-AE36-8F83C651ECCC}"/>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330" name="フローチャート: 判断 329">
          <a:extLst>
            <a:ext uri="{FF2B5EF4-FFF2-40B4-BE49-F238E27FC236}">
              <a16:creationId xmlns:a16="http://schemas.microsoft.com/office/drawing/2014/main" id="{25204D6A-8AE8-4DFD-B228-A46A7F62F49E}"/>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331" name="フローチャート: 判断 330">
          <a:extLst>
            <a:ext uri="{FF2B5EF4-FFF2-40B4-BE49-F238E27FC236}">
              <a16:creationId xmlns:a16="http://schemas.microsoft.com/office/drawing/2014/main" id="{DDB8BAC5-8628-4D2F-9BB6-903BE46D651E}"/>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BC6B611-454F-4F38-A8D8-587C512EE7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356975D-BAC7-4A74-90EE-7A021D45989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3FB5AF2-3929-4B9D-8C95-593E6ED3180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C0534FCC-0C01-49AB-9D1A-D9123AD7E88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E3479A0D-20E2-4F8D-80D7-1592A57E68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30299</xdr:rowOff>
    </xdr:from>
    <xdr:to>
      <xdr:col>85</xdr:col>
      <xdr:colOff>177800</xdr:colOff>
      <xdr:row>36</xdr:row>
      <xdr:rowOff>131899</xdr:rowOff>
    </xdr:to>
    <xdr:sp macro="" textlink="">
      <xdr:nvSpPr>
        <xdr:cNvPr id="337" name="楕円 336">
          <a:extLst>
            <a:ext uri="{FF2B5EF4-FFF2-40B4-BE49-F238E27FC236}">
              <a16:creationId xmlns:a16="http://schemas.microsoft.com/office/drawing/2014/main" id="{0CCB89FB-865E-41A6-9061-70E8182F4A07}"/>
            </a:ext>
          </a:extLst>
        </xdr:cNvPr>
        <xdr:cNvSpPr/>
      </xdr:nvSpPr>
      <xdr:spPr>
        <a:xfrm>
          <a:off x="162687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53176</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142CDBE1-CF12-4DB5-A70B-8FBB7EAF67A4}"/>
            </a:ext>
          </a:extLst>
        </xdr:cNvPr>
        <xdr:cNvSpPr txBox="1"/>
      </xdr:nvSpPr>
      <xdr:spPr>
        <a:xfrm>
          <a:off x="16357600" y="60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339" name="楕円 338">
          <a:extLst>
            <a:ext uri="{FF2B5EF4-FFF2-40B4-BE49-F238E27FC236}">
              <a16:creationId xmlns:a16="http://schemas.microsoft.com/office/drawing/2014/main" id="{07D5C6CC-1E15-4C5F-A56D-51F201A7D62E}"/>
            </a:ext>
          </a:extLst>
        </xdr:cNvPr>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81099</xdr:rowOff>
    </xdr:from>
    <xdr:to>
      <xdr:col>85</xdr:col>
      <xdr:colOff>127000</xdr:colOff>
      <xdr:row>39</xdr:row>
      <xdr:rowOff>19050</xdr:rowOff>
    </xdr:to>
    <xdr:cxnSp macro="">
      <xdr:nvCxnSpPr>
        <xdr:cNvPr id="340" name="直線コネクタ 339">
          <a:extLst>
            <a:ext uri="{FF2B5EF4-FFF2-40B4-BE49-F238E27FC236}">
              <a16:creationId xmlns:a16="http://schemas.microsoft.com/office/drawing/2014/main" id="{32F7DC68-5F50-4E57-A86C-96B74DA994FE}"/>
            </a:ext>
          </a:extLst>
        </xdr:cNvPr>
        <xdr:cNvCxnSpPr/>
      </xdr:nvCxnSpPr>
      <xdr:spPr>
        <a:xfrm flipV="1">
          <a:off x="15481300" y="6253299"/>
          <a:ext cx="838200" cy="4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146231</xdr:rowOff>
    </xdr:from>
    <xdr:to>
      <xdr:col>76</xdr:col>
      <xdr:colOff>165100</xdr:colOff>
      <xdr:row>39</xdr:row>
      <xdr:rowOff>76381</xdr:rowOff>
    </xdr:to>
    <xdr:sp macro="" textlink="">
      <xdr:nvSpPr>
        <xdr:cNvPr id="341" name="楕円 340">
          <a:extLst>
            <a:ext uri="{FF2B5EF4-FFF2-40B4-BE49-F238E27FC236}">
              <a16:creationId xmlns:a16="http://schemas.microsoft.com/office/drawing/2014/main" id="{B4E0EEFD-4C56-4819-8016-1D827B7BFF38}"/>
            </a:ext>
          </a:extLst>
        </xdr:cNvPr>
        <xdr:cNvSpPr/>
      </xdr:nvSpPr>
      <xdr:spPr>
        <a:xfrm>
          <a:off x="14541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25581</xdr:rowOff>
    </xdr:to>
    <xdr:cxnSp macro="">
      <xdr:nvCxnSpPr>
        <xdr:cNvPr id="342" name="直線コネクタ 341">
          <a:extLst>
            <a:ext uri="{FF2B5EF4-FFF2-40B4-BE49-F238E27FC236}">
              <a16:creationId xmlns:a16="http://schemas.microsoft.com/office/drawing/2014/main" id="{EE367392-1617-45A7-BC20-ACB97D3BE44D}"/>
            </a:ext>
          </a:extLst>
        </xdr:cNvPr>
        <xdr:cNvCxnSpPr/>
      </xdr:nvCxnSpPr>
      <xdr:spPr>
        <a:xfrm flipV="1">
          <a:off x="14592300" y="67056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343" name="楕円 342">
          <a:extLst>
            <a:ext uri="{FF2B5EF4-FFF2-40B4-BE49-F238E27FC236}">
              <a16:creationId xmlns:a16="http://schemas.microsoft.com/office/drawing/2014/main" id="{C9E7698B-02E5-4ADD-94C2-4F84037BC8F0}"/>
            </a:ext>
          </a:extLst>
        </xdr:cNvPr>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25581</xdr:rowOff>
    </xdr:to>
    <xdr:cxnSp macro="">
      <xdr:nvCxnSpPr>
        <xdr:cNvPr id="344" name="直線コネクタ 343">
          <a:extLst>
            <a:ext uri="{FF2B5EF4-FFF2-40B4-BE49-F238E27FC236}">
              <a16:creationId xmlns:a16="http://schemas.microsoft.com/office/drawing/2014/main" id="{5B6FBBA9-A709-405B-9E9B-492DF12CF463}"/>
            </a:ext>
          </a:extLst>
        </xdr:cNvPr>
        <xdr:cNvCxnSpPr/>
      </xdr:nvCxnSpPr>
      <xdr:spPr>
        <a:xfrm>
          <a:off x="13703300" y="66566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38463</xdr:rowOff>
    </xdr:from>
    <xdr:to>
      <xdr:col>67</xdr:col>
      <xdr:colOff>101600</xdr:colOff>
      <xdr:row>38</xdr:row>
      <xdr:rowOff>140063</xdr:rowOff>
    </xdr:to>
    <xdr:sp macro="" textlink="">
      <xdr:nvSpPr>
        <xdr:cNvPr id="345" name="楕円 344">
          <a:extLst>
            <a:ext uri="{FF2B5EF4-FFF2-40B4-BE49-F238E27FC236}">
              <a16:creationId xmlns:a16="http://schemas.microsoft.com/office/drawing/2014/main" id="{AABE7564-FEB3-49A9-8847-CE114E2A8F70}"/>
            </a:ext>
          </a:extLst>
        </xdr:cNvPr>
        <xdr:cNvSpPr/>
      </xdr:nvSpPr>
      <xdr:spPr>
        <a:xfrm>
          <a:off x="12763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89263</xdr:rowOff>
    </xdr:from>
    <xdr:to>
      <xdr:col>71</xdr:col>
      <xdr:colOff>177800</xdr:colOff>
      <xdr:row>38</xdr:row>
      <xdr:rowOff>141515</xdr:rowOff>
    </xdr:to>
    <xdr:cxnSp macro="">
      <xdr:nvCxnSpPr>
        <xdr:cNvPr id="346" name="直線コネクタ 345">
          <a:extLst>
            <a:ext uri="{FF2B5EF4-FFF2-40B4-BE49-F238E27FC236}">
              <a16:creationId xmlns:a16="http://schemas.microsoft.com/office/drawing/2014/main" id="{5800CE65-A8E3-4EC5-91AF-97DA1EF49C5E}"/>
            </a:ext>
          </a:extLst>
        </xdr:cNvPr>
        <xdr:cNvCxnSpPr/>
      </xdr:nvCxnSpPr>
      <xdr:spPr>
        <a:xfrm>
          <a:off x="12814300" y="66043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06AD6502-06F6-470F-AA66-1E56C6037BB9}"/>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5E82B96B-C161-422B-8AF0-CEA0709FBC6D}"/>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89D09247-897A-4CB4-B36A-F06720E8CC2B}"/>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D28160EF-6E3A-4509-BA1A-5E9C3078CB68}"/>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82C4A523-7631-4651-83D1-B3C285DBF18A}"/>
            </a:ext>
          </a:extLst>
        </xdr:cNvPr>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E2422BA4-7A17-45AF-A671-BB4769543855}"/>
            </a:ext>
          </a:extLst>
        </xdr:cNvPr>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09E961BA-8F7A-4D61-8667-538C2182555E}"/>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C8892E13-EF93-451D-AED0-BB397C3729D6}"/>
            </a:ext>
          </a:extLst>
        </xdr:cNvPr>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FBDCB0BE-4567-462B-91EB-72E1DBE4FA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9500A50E-D971-495C-8BEC-75AF338618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B7D6266C-7D5E-4BF8-832B-7E20E41F01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317DD993-F81D-4A15-B741-DB04008753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D09D51F8-E654-4EF2-BFC8-9C3C47BF3A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EE524609-4128-4E68-B332-D166F76F0F9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BB247693-580D-4068-B52E-357E6A6230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C75E63F4-E429-4586-8008-1DF0959F77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CA280B3D-AA03-4D5A-9039-42CE08263B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BD087EE5-B006-47EE-AEAA-73A14A6246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06AFB32F-0B17-400A-BB3B-9BFBFD58308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5813DEDD-4F3E-469A-80EA-03247F8F848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263640B1-56F8-4A13-ABBC-020AC5CD4A9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05A873EC-46DB-4E2D-8E2B-2FEFCF12349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28A0A719-A21C-4389-9E7A-ADDD596CF9D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9D34CF0D-F6CA-4C65-85F2-DC96F85667A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59EDC534-CD09-4485-A789-40532766048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F094EA04-C81A-45DE-99A8-59614B3956E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AA763F71-8450-4E56-B440-113755E5F2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CD6AD024-C051-4227-828E-114131457CE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E7FFE7AC-AFC5-44FC-9B62-85299878288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376" name="直線コネクタ 375">
          <a:extLst>
            <a:ext uri="{FF2B5EF4-FFF2-40B4-BE49-F238E27FC236}">
              <a16:creationId xmlns:a16="http://schemas.microsoft.com/office/drawing/2014/main" id="{03F4DDA1-E993-40C2-940E-651455700EAD}"/>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AB4088D6-94B7-4BA2-811C-1BED3D344164}"/>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78" name="直線コネクタ 377">
          <a:extLst>
            <a:ext uri="{FF2B5EF4-FFF2-40B4-BE49-F238E27FC236}">
              <a16:creationId xmlns:a16="http://schemas.microsoft.com/office/drawing/2014/main" id="{68A9ACB3-2B61-428B-99C9-0A096253F161}"/>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0EFEA6D4-25A8-4912-8CF0-C4C33A8D55F7}"/>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380" name="直線コネクタ 379">
          <a:extLst>
            <a:ext uri="{FF2B5EF4-FFF2-40B4-BE49-F238E27FC236}">
              <a16:creationId xmlns:a16="http://schemas.microsoft.com/office/drawing/2014/main" id="{9AEE79FB-3BFD-48BE-B020-A617FD8E84BB}"/>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7D101983-8D8F-4C94-81B1-EB1CB473E142}"/>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382" name="フローチャート: 判断 381">
          <a:extLst>
            <a:ext uri="{FF2B5EF4-FFF2-40B4-BE49-F238E27FC236}">
              <a16:creationId xmlns:a16="http://schemas.microsoft.com/office/drawing/2014/main" id="{8D924C6A-4FF6-4B23-B0EF-1EA6795CA7B2}"/>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383" name="フローチャート: 判断 382">
          <a:extLst>
            <a:ext uri="{FF2B5EF4-FFF2-40B4-BE49-F238E27FC236}">
              <a16:creationId xmlns:a16="http://schemas.microsoft.com/office/drawing/2014/main" id="{D7325AC4-F534-46E4-8444-E224887156E4}"/>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384" name="フローチャート: 判断 383">
          <a:extLst>
            <a:ext uri="{FF2B5EF4-FFF2-40B4-BE49-F238E27FC236}">
              <a16:creationId xmlns:a16="http://schemas.microsoft.com/office/drawing/2014/main" id="{4C37782C-7330-4EB4-A08B-AFDAFB43A50C}"/>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385" name="フローチャート: 判断 384">
          <a:extLst>
            <a:ext uri="{FF2B5EF4-FFF2-40B4-BE49-F238E27FC236}">
              <a16:creationId xmlns:a16="http://schemas.microsoft.com/office/drawing/2014/main" id="{D3A0BE00-8302-41A1-B897-C564C09F9764}"/>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386" name="フローチャート: 判断 385">
          <a:extLst>
            <a:ext uri="{FF2B5EF4-FFF2-40B4-BE49-F238E27FC236}">
              <a16:creationId xmlns:a16="http://schemas.microsoft.com/office/drawing/2014/main" id="{965A4828-503D-4426-8A03-43C346678B84}"/>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0DE0190-12AA-4B42-B064-C8F74880541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64DEE58-329B-41BC-BECD-66F8C7A8DB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B8C54972-E6BB-4877-9CA7-14A8B3CF037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6B34ABB-BA46-4B2F-85B7-33968E2727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B7C3DAF-ECF3-401C-90F8-5148DD7B687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39116</xdr:rowOff>
    </xdr:from>
    <xdr:to>
      <xdr:col>116</xdr:col>
      <xdr:colOff>114300</xdr:colOff>
      <xdr:row>36</xdr:row>
      <xdr:rowOff>140716</xdr:rowOff>
    </xdr:to>
    <xdr:sp macro="" textlink="">
      <xdr:nvSpPr>
        <xdr:cNvPr id="392" name="楕円 391">
          <a:extLst>
            <a:ext uri="{FF2B5EF4-FFF2-40B4-BE49-F238E27FC236}">
              <a16:creationId xmlns:a16="http://schemas.microsoft.com/office/drawing/2014/main" id="{B88C1505-B9D1-4F1F-8A06-7F738BC6AE97}"/>
            </a:ext>
          </a:extLst>
        </xdr:cNvPr>
        <xdr:cNvSpPr/>
      </xdr:nvSpPr>
      <xdr:spPr>
        <a:xfrm>
          <a:off x="22110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61993</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6C1350A1-8680-442E-B533-C6B1ADEA0B88}"/>
            </a:ext>
          </a:extLst>
        </xdr:cNvPr>
        <xdr:cNvSpPr txBox="1"/>
      </xdr:nvSpPr>
      <xdr:spPr>
        <a:xfrm>
          <a:off x="22199600"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43688</xdr:rowOff>
    </xdr:from>
    <xdr:to>
      <xdr:col>112</xdr:col>
      <xdr:colOff>38100</xdr:colOff>
      <xdr:row>36</xdr:row>
      <xdr:rowOff>145288</xdr:rowOff>
    </xdr:to>
    <xdr:sp macro="" textlink="">
      <xdr:nvSpPr>
        <xdr:cNvPr id="394" name="楕円 393">
          <a:extLst>
            <a:ext uri="{FF2B5EF4-FFF2-40B4-BE49-F238E27FC236}">
              <a16:creationId xmlns:a16="http://schemas.microsoft.com/office/drawing/2014/main" id="{8B8CC2C5-2F85-44B6-B4D2-92AA4FCE1BD6}"/>
            </a:ext>
          </a:extLst>
        </xdr:cNvPr>
        <xdr:cNvSpPr/>
      </xdr:nvSpPr>
      <xdr:spPr>
        <a:xfrm>
          <a:off x="21272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89916</xdr:rowOff>
    </xdr:from>
    <xdr:to>
      <xdr:col>116</xdr:col>
      <xdr:colOff>63500</xdr:colOff>
      <xdr:row>36</xdr:row>
      <xdr:rowOff>94488</xdr:rowOff>
    </xdr:to>
    <xdr:cxnSp macro="">
      <xdr:nvCxnSpPr>
        <xdr:cNvPr id="395" name="直線コネクタ 394">
          <a:extLst>
            <a:ext uri="{FF2B5EF4-FFF2-40B4-BE49-F238E27FC236}">
              <a16:creationId xmlns:a16="http://schemas.microsoft.com/office/drawing/2014/main" id="{605F38DD-ED99-4CE9-A991-424C0FC6111A}"/>
            </a:ext>
          </a:extLst>
        </xdr:cNvPr>
        <xdr:cNvCxnSpPr/>
      </xdr:nvCxnSpPr>
      <xdr:spPr>
        <a:xfrm flipV="1">
          <a:off x="21323300" y="62621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55118</xdr:rowOff>
    </xdr:from>
    <xdr:to>
      <xdr:col>107</xdr:col>
      <xdr:colOff>101600</xdr:colOff>
      <xdr:row>36</xdr:row>
      <xdr:rowOff>156718</xdr:rowOff>
    </xdr:to>
    <xdr:sp macro="" textlink="">
      <xdr:nvSpPr>
        <xdr:cNvPr id="396" name="楕円 395">
          <a:extLst>
            <a:ext uri="{FF2B5EF4-FFF2-40B4-BE49-F238E27FC236}">
              <a16:creationId xmlns:a16="http://schemas.microsoft.com/office/drawing/2014/main" id="{A9045989-EAEB-402A-BE05-43DF341133D2}"/>
            </a:ext>
          </a:extLst>
        </xdr:cNvPr>
        <xdr:cNvSpPr/>
      </xdr:nvSpPr>
      <xdr:spPr>
        <a:xfrm>
          <a:off x="20383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94488</xdr:rowOff>
    </xdr:from>
    <xdr:to>
      <xdr:col>111</xdr:col>
      <xdr:colOff>177800</xdr:colOff>
      <xdr:row>36</xdr:row>
      <xdr:rowOff>105918</xdr:rowOff>
    </xdr:to>
    <xdr:cxnSp macro="">
      <xdr:nvCxnSpPr>
        <xdr:cNvPr id="397" name="直線コネクタ 396">
          <a:extLst>
            <a:ext uri="{FF2B5EF4-FFF2-40B4-BE49-F238E27FC236}">
              <a16:creationId xmlns:a16="http://schemas.microsoft.com/office/drawing/2014/main" id="{82E29D29-86B9-4D6D-94CB-F6AC3EA9AC50}"/>
            </a:ext>
          </a:extLst>
        </xdr:cNvPr>
        <xdr:cNvCxnSpPr/>
      </xdr:nvCxnSpPr>
      <xdr:spPr>
        <a:xfrm flipV="1">
          <a:off x="20434300" y="626668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66548</xdr:rowOff>
    </xdr:from>
    <xdr:to>
      <xdr:col>102</xdr:col>
      <xdr:colOff>165100</xdr:colOff>
      <xdr:row>36</xdr:row>
      <xdr:rowOff>168148</xdr:rowOff>
    </xdr:to>
    <xdr:sp macro="" textlink="">
      <xdr:nvSpPr>
        <xdr:cNvPr id="398" name="楕円 397">
          <a:extLst>
            <a:ext uri="{FF2B5EF4-FFF2-40B4-BE49-F238E27FC236}">
              <a16:creationId xmlns:a16="http://schemas.microsoft.com/office/drawing/2014/main" id="{BB9A43C0-A46C-448C-BAED-0D4C58D01467}"/>
            </a:ext>
          </a:extLst>
        </xdr:cNvPr>
        <xdr:cNvSpPr/>
      </xdr:nvSpPr>
      <xdr:spPr>
        <a:xfrm>
          <a:off x="19494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105918</xdr:rowOff>
    </xdr:from>
    <xdr:to>
      <xdr:col>107</xdr:col>
      <xdr:colOff>50800</xdr:colOff>
      <xdr:row>36</xdr:row>
      <xdr:rowOff>117348</xdr:rowOff>
    </xdr:to>
    <xdr:cxnSp macro="">
      <xdr:nvCxnSpPr>
        <xdr:cNvPr id="399" name="直線コネクタ 398">
          <a:extLst>
            <a:ext uri="{FF2B5EF4-FFF2-40B4-BE49-F238E27FC236}">
              <a16:creationId xmlns:a16="http://schemas.microsoft.com/office/drawing/2014/main" id="{8792962D-217A-4E96-9A3D-9FE18D2E058A}"/>
            </a:ext>
          </a:extLst>
        </xdr:cNvPr>
        <xdr:cNvCxnSpPr/>
      </xdr:nvCxnSpPr>
      <xdr:spPr>
        <a:xfrm flipV="1">
          <a:off x="19545300" y="62781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77978</xdr:rowOff>
    </xdr:from>
    <xdr:to>
      <xdr:col>98</xdr:col>
      <xdr:colOff>38100</xdr:colOff>
      <xdr:row>37</xdr:row>
      <xdr:rowOff>8128</xdr:rowOff>
    </xdr:to>
    <xdr:sp macro="" textlink="">
      <xdr:nvSpPr>
        <xdr:cNvPr id="400" name="楕円 399">
          <a:extLst>
            <a:ext uri="{FF2B5EF4-FFF2-40B4-BE49-F238E27FC236}">
              <a16:creationId xmlns:a16="http://schemas.microsoft.com/office/drawing/2014/main" id="{8C2E2074-7079-4816-80D1-2B3069D295BF}"/>
            </a:ext>
          </a:extLst>
        </xdr:cNvPr>
        <xdr:cNvSpPr/>
      </xdr:nvSpPr>
      <xdr:spPr>
        <a:xfrm>
          <a:off x="18605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117348</xdr:rowOff>
    </xdr:from>
    <xdr:to>
      <xdr:col>102</xdr:col>
      <xdr:colOff>114300</xdr:colOff>
      <xdr:row>36</xdr:row>
      <xdr:rowOff>128778</xdr:rowOff>
    </xdr:to>
    <xdr:cxnSp macro="">
      <xdr:nvCxnSpPr>
        <xdr:cNvPr id="401" name="直線コネクタ 400">
          <a:extLst>
            <a:ext uri="{FF2B5EF4-FFF2-40B4-BE49-F238E27FC236}">
              <a16:creationId xmlns:a16="http://schemas.microsoft.com/office/drawing/2014/main" id="{8D66A501-BDB6-43AF-8524-6AC8219D619C}"/>
            </a:ext>
          </a:extLst>
        </xdr:cNvPr>
        <xdr:cNvCxnSpPr/>
      </xdr:nvCxnSpPr>
      <xdr:spPr>
        <a:xfrm flipV="1">
          <a:off x="18656300" y="62895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BC31E6F6-BE40-45FE-8563-743C80307134}"/>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0F0398FD-6F7A-4F54-A628-EC3A8D3C25C5}"/>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B32C7BAA-AF4F-4EB1-98E7-F3C9E5809458}"/>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0C004C05-32ED-4F83-84DE-FF19B561608F}"/>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161815</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C5942015-2143-42AE-8966-C0EF7F66DA66}"/>
            </a:ext>
          </a:extLst>
        </xdr:cNvPr>
        <xdr:cNvSpPr txBox="1"/>
      </xdr:nvSpPr>
      <xdr:spPr>
        <a:xfrm>
          <a:off x="210757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1795</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D0B157E6-3207-4158-B6AD-D653FA4F9A0F}"/>
            </a:ext>
          </a:extLst>
        </xdr:cNvPr>
        <xdr:cNvSpPr txBox="1"/>
      </xdr:nvSpPr>
      <xdr:spPr>
        <a:xfrm>
          <a:off x="20199427"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13225</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58865D40-C617-4D6B-A7EE-26B7A2665A00}"/>
            </a:ext>
          </a:extLst>
        </xdr:cNvPr>
        <xdr:cNvSpPr txBox="1"/>
      </xdr:nvSpPr>
      <xdr:spPr>
        <a:xfrm>
          <a:off x="193104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24655</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75A4996D-5035-4064-B38B-38738734EEC2}"/>
            </a:ext>
          </a:extLst>
        </xdr:cNvPr>
        <xdr:cNvSpPr txBox="1"/>
      </xdr:nvSpPr>
      <xdr:spPr>
        <a:xfrm>
          <a:off x="18421427" y="60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61D4B20D-4066-4D3C-B248-C51F830459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2C2A05BE-D13B-4CEB-970E-91A261C6D7E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8BB73D86-E2D8-4EF2-82E9-965E848396D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2D29C683-21A5-42DB-A5B8-C6F3675A5A1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E015EC67-05C1-4F7A-A4D1-5606612992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ADA9EA33-EF0E-45CB-A2D0-E75B8C882A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CFA589D5-EE39-48B2-AEAC-98BA62D0B0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B23ECA8C-B3DD-49B3-8821-471A484DAF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91CA95FD-2ECC-40E3-A94C-94DF1E0132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5DFB92DD-270D-4832-AB1F-682CCD48D8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3CE5CEBB-47A8-4CF2-BA33-58CCD0D6AE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CC114A7A-72DA-4171-B6CC-B90283037D1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EDB8DF48-8FAF-4CF1-A40B-0C8E02AA10C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EADFF87B-BE42-4FA3-96D1-8190EBF1500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1422C804-4534-4056-A3E3-C79A1B278A4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8C0155F0-3835-48D8-A5BD-A337C90F9B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34C37105-4396-4F03-8473-9DDC1367371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FFE5A1C9-0A99-438B-B5C0-EEEEA4E8B57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77F02498-CFE1-4C12-8FDB-AB8DA6525D0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0B17EA01-F0AC-40EA-9F3F-2E3CA36E104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2B3A6704-D7AB-49B9-B3E0-EBDA1827A7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2DA994FE-AE64-4F22-A2B7-2699DFA41A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43CFA934-7A46-4E8B-BFD2-CB7D05DBE6D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16B2AE1E-74E3-4CC4-8843-64869F9F2E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4" name="直線コネクタ 433">
          <a:extLst>
            <a:ext uri="{FF2B5EF4-FFF2-40B4-BE49-F238E27FC236}">
              <a16:creationId xmlns:a16="http://schemas.microsoft.com/office/drawing/2014/main" id="{75620AE7-0FC0-4EA6-B34C-C30469462168}"/>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129B3828-3B73-42D7-9288-01B695DB9788}"/>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6" name="直線コネクタ 435">
          <a:extLst>
            <a:ext uri="{FF2B5EF4-FFF2-40B4-BE49-F238E27FC236}">
              <a16:creationId xmlns:a16="http://schemas.microsoft.com/office/drawing/2014/main" id="{4AB6B4ED-7926-446C-8E89-1CD660D41F13}"/>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C7354168-E81A-412F-9316-B324FAE2420E}"/>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8" name="直線コネクタ 437">
          <a:extLst>
            <a:ext uri="{FF2B5EF4-FFF2-40B4-BE49-F238E27FC236}">
              <a16:creationId xmlns:a16="http://schemas.microsoft.com/office/drawing/2014/main" id="{6C02F0EF-F7E9-470F-A98E-C559646EEC57}"/>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35DC847E-9780-4BAE-A985-505A6505CA2F}"/>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0" name="フローチャート: 判断 439">
          <a:extLst>
            <a:ext uri="{FF2B5EF4-FFF2-40B4-BE49-F238E27FC236}">
              <a16:creationId xmlns:a16="http://schemas.microsoft.com/office/drawing/2014/main" id="{CB930AD7-45C5-4E86-8C00-D94B67A60EA1}"/>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41" name="フローチャート: 判断 440">
          <a:extLst>
            <a:ext uri="{FF2B5EF4-FFF2-40B4-BE49-F238E27FC236}">
              <a16:creationId xmlns:a16="http://schemas.microsoft.com/office/drawing/2014/main" id="{6765396F-7F47-4EF1-A8B9-D969A7A8B49E}"/>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42" name="フローチャート: 判断 441">
          <a:extLst>
            <a:ext uri="{FF2B5EF4-FFF2-40B4-BE49-F238E27FC236}">
              <a16:creationId xmlns:a16="http://schemas.microsoft.com/office/drawing/2014/main" id="{4A2AD085-777F-412B-BC14-3ED9BC1324C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43" name="フローチャート: 判断 442">
          <a:extLst>
            <a:ext uri="{FF2B5EF4-FFF2-40B4-BE49-F238E27FC236}">
              <a16:creationId xmlns:a16="http://schemas.microsoft.com/office/drawing/2014/main" id="{3158F210-751C-4EE0-A7BB-AE83067CACEB}"/>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4" name="フローチャート: 判断 443">
          <a:extLst>
            <a:ext uri="{FF2B5EF4-FFF2-40B4-BE49-F238E27FC236}">
              <a16:creationId xmlns:a16="http://schemas.microsoft.com/office/drawing/2014/main" id="{62C60026-AC8E-4A46-8698-796ACBA6E31B}"/>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908EBE2A-A6FC-4CED-BAD0-52660B8AF0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AC8433A-8028-455D-A4C2-574C876A64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C172306-5E77-47D1-B561-429EC3C533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E930396-A595-48F9-B276-BE4DC0D0A6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1DF4637-C7E6-431B-B44B-13ADE741D3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450" name="楕円 449">
          <a:extLst>
            <a:ext uri="{FF2B5EF4-FFF2-40B4-BE49-F238E27FC236}">
              <a16:creationId xmlns:a16="http://schemas.microsoft.com/office/drawing/2014/main" id="{FD9AF63F-C712-40E8-BAAB-6B14980CFD15}"/>
            </a:ext>
          </a:extLst>
        </xdr:cNvPr>
        <xdr:cNvSpPr/>
      </xdr:nvSpPr>
      <xdr:spPr>
        <a:xfrm>
          <a:off x="16268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85742</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7846F450-3A1B-4B5B-B19F-630C61A1BDD8}"/>
            </a:ext>
          </a:extLst>
        </xdr:cNvPr>
        <xdr:cNvSpPr txBox="1"/>
      </xdr:nvSpPr>
      <xdr:spPr>
        <a:xfrm>
          <a:off x="16357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452" name="楕円 451">
          <a:extLst>
            <a:ext uri="{FF2B5EF4-FFF2-40B4-BE49-F238E27FC236}">
              <a16:creationId xmlns:a16="http://schemas.microsoft.com/office/drawing/2014/main" id="{A4FF3731-4CEE-44DD-85CA-B26568E60D7B}"/>
            </a:ext>
          </a:extLst>
        </xdr:cNvPr>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121920</xdr:rowOff>
    </xdr:from>
    <xdr:to>
      <xdr:col>85</xdr:col>
      <xdr:colOff>127000</xdr:colOff>
      <xdr:row>60</xdr:row>
      <xdr:rowOff>158115</xdr:rowOff>
    </xdr:to>
    <xdr:cxnSp macro="">
      <xdr:nvCxnSpPr>
        <xdr:cNvPr id="453" name="直線コネクタ 452">
          <a:extLst>
            <a:ext uri="{FF2B5EF4-FFF2-40B4-BE49-F238E27FC236}">
              <a16:creationId xmlns:a16="http://schemas.microsoft.com/office/drawing/2014/main" id="{7E82C7EC-5A4D-42FB-9558-812D66E63BC1}"/>
            </a:ext>
          </a:extLst>
        </xdr:cNvPr>
        <xdr:cNvCxnSpPr/>
      </xdr:nvCxnSpPr>
      <xdr:spPr>
        <a:xfrm>
          <a:off x="15481300" y="104089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454" name="楕円 453">
          <a:extLst>
            <a:ext uri="{FF2B5EF4-FFF2-40B4-BE49-F238E27FC236}">
              <a16:creationId xmlns:a16="http://schemas.microsoft.com/office/drawing/2014/main" id="{E41A90F0-4546-4F4D-85F2-80693D6EA235}"/>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121920</xdr:rowOff>
    </xdr:to>
    <xdr:cxnSp macro="">
      <xdr:nvCxnSpPr>
        <xdr:cNvPr id="455" name="直線コネクタ 454">
          <a:extLst>
            <a:ext uri="{FF2B5EF4-FFF2-40B4-BE49-F238E27FC236}">
              <a16:creationId xmlns:a16="http://schemas.microsoft.com/office/drawing/2014/main" id="{4403E1E5-41B7-457E-A146-533D78CC1313}"/>
            </a:ext>
          </a:extLst>
        </xdr:cNvPr>
        <xdr:cNvCxnSpPr/>
      </xdr:nvCxnSpPr>
      <xdr:spPr>
        <a:xfrm>
          <a:off x="14592300" y="103670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456" name="楕円 455">
          <a:extLst>
            <a:ext uri="{FF2B5EF4-FFF2-40B4-BE49-F238E27FC236}">
              <a16:creationId xmlns:a16="http://schemas.microsoft.com/office/drawing/2014/main" id="{D8131647-B622-4609-BCCB-C108232BBE40}"/>
            </a:ext>
          </a:extLst>
        </xdr:cNvPr>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142875</xdr:rowOff>
    </xdr:to>
    <xdr:cxnSp macro="">
      <xdr:nvCxnSpPr>
        <xdr:cNvPr id="457" name="直線コネクタ 456">
          <a:extLst>
            <a:ext uri="{FF2B5EF4-FFF2-40B4-BE49-F238E27FC236}">
              <a16:creationId xmlns:a16="http://schemas.microsoft.com/office/drawing/2014/main" id="{F20B900D-E86F-48A8-AF6E-A3E37D4DBD51}"/>
            </a:ext>
          </a:extLst>
        </xdr:cNvPr>
        <xdr:cNvCxnSpPr/>
      </xdr:nvCxnSpPr>
      <xdr:spPr>
        <a:xfrm flipV="1">
          <a:off x="13703300" y="103670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92075</xdr:rowOff>
    </xdr:from>
    <xdr:to>
      <xdr:col>67</xdr:col>
      <xdr:colOff>101600</xdr:colOff>
      <xdr:row>61</xdr:row>
      <xdr:rowOff>22225</xdr:rowOff>
    </xdr:to>
    <xdr:sp macro="" textlink="">
      <xdr:nvSpPr>
        <xdr:cNvPr id="458" name="楕円 457">
          <a:extLst>
            <a:ext uri="{FF2B5EF4-FFF2-40B4-BE49-F238E27FC236}">
              <a16:creationId xmlns:a16="http://schemas.microsoft.com/office/drawing/2014/main" id="{8E4D9866-5026-4CA8-9F92-7778CA0DB3E8}"/>
            </a:ext>
          </a:extLst>
        </xdr:cNvPr>
        <xdr:cNvSpPr/>
      </xdr:nvSpPr>
      <xdr:spPr>
        <a:xfrm>
          <a:off x="12763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60</xdr:row>
      <xdr:rowOff>142875</xdr:rowOff>
    </xdr:to>
    <xdr:cxnSp macro="">
      <xdr:nvCxnSpPr>
        <xdr:cNvPr id="459" name="直線コネクタ 458">
          <a:extLst>
            <a:ext uri="{FF2B5EF4-FFF2-40B4-BE49-F238E27FC236}">
              <a16:creationId xmlns:a16="http://schemas.microsoft.com/office/drawing/2014/main" id="{97FCD40A-2A42-4F7D-9725-2C6726425868}"/>
            </a:ext>
          </a:extLst>
        </xdr:cNvPr>
        <xdr:cNvCxnSpPr/>
      </xdr:nvCxnSpPr>
      <xdr:spPr>
        <a:xfrm>
          <a:off x="12814300" y="1042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460" name="n_1aveValue【学校施設】&#10;有形固定資産減価償却率">
          <a:extLst>
            <a:ext uri="{FF2B5EF4-FFF2-40B4-BE49-F238E27FC236}">
              <a16:creationId xmlns:a16="http://schemas.microsoft.com/office/drawing/2014/main" id="{F87CE919-B57F-41B5-BA1E-83BA96172926}"/>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461" name="n_2aveValue【学校施設】&#10;有形固定資産減価償却率">
          <a:extLst>
            <a:ext uri="{FF2B5EF4-FFF2-40B4-BE49-F238E27FC236}">
              <a16:creationId xmlns:a16="http://schemas.microsoft.com/office/drawing/2014/main" id="{7B06F4B5-6BE5-4429-A96C-314F0302A571}"/>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462" name="n_3aveValue【学校施設】&#10;有形固定資産減価償却率">
          <a:extLst>
            <a:ext uri="{FF2B5EF4-FFF2-40B4-BE49-F238E27FC236}">
              <a16:creationId xmlns:a16="http://schemas.microsoft.com/office/drawing/2014/main" id="{F42C7826-2B50-4E38-9385-911989C19706}"/>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463" name="n_4aveValue【学校施設】&#10;有形固定資産減価償却率">
          <a:extLst>
            <a:ext uri="{FF2B5EF4-FFF2-40B4-BE49-F238E27FC236}">
              <a16:creationId xmlns:a16="http://schemas.microsoft.com/office/drawing/2014/main" id="{6E55B8BA-8128-4FBA-8C77-ACF273E59B2C}"/>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464" name="n_1mainValue【学校施設】&#10;有形固定資産減価償却率">
          <a:extLst>
            <a:ext uri="{FF2B5EF4-FFF2-40B4-BE49-F238E27FC236}">
              <a16:creationId xmlns:a16="http://schemas.microsoft.com/office/drawing/2014/main" id="{2DA695D1-39AE-43AC-B206-990E9CBA3CFA}"/>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465" name="n_2mainValue【学校施設】&#10;有形固定資産減価償却率">
          <a:extLst>
            <a:ext uri="{FF2B5EF4-FFF2-40B4-BE49-F238E27FC236}">
              <a16:creationId xmlns:a16="http://schemas.microsoft.com/office/drawing/2014/main" id="{28018409-D5B1-4266-B426-1A08CBF115E2}"/>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466" name="n_3mainValue【学校施設】&#10;有形固定資産減価償却率">
          <a:extLst>
            <a:ext uri="{FF2B5EF4-FFF2-40B4-BE49-F238E27FC236}">
              <a16:creationId xmlns:a16="http://schemas.microsoft.com/office/drawing/2014/main" id="{9E0C8465-7DB6-434B-A467-F3882FFD418A}"/>
            </a:ext>
          </a:extLst>
        </xdr:cNvPr>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13352</xdr:rowOff>
    </xdr:from>
    <xdr:ext cx="405111" cy="259045"/>
    <xdr:sp macro="" textlink="">
      <xdr:nvSpPr>
        <xdr:cNvPr id="467" name="n_4mainValue【学校施設】&#10;有形固定資産減価償却率">
          <a:extLst>
            <a:ext uri="{FF2B5EF4-FFF2-40B4-BE49-F238E27FC236}">
              <a16:creationId xmlns:a16="http://schemas.microsoft.com/office/drawing/2014/main" id="{8D5F04D4-4EB9-463D-9600-E067D9E5FB54}"/>
            </a:ext>
          </a:extLst>
        </xdr:cNvPr>
        <xdr:cNvSpPr txBox="1"/>
      </xdr:nvSpPr>
      <xdr:spPr>
        <a:xfrm>
          <a:off x="12611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A5F9310F-AAAF-4E2F-B60B-6950A98473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A1C4EE0B-BF91-4F5D-B490-BC213CB21F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B2BE6EA9-0ECE-42FE-9FDB-1C5F0E0EA9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37376CA6-4477-488B-A9A1-986ABAF5CD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1F0915D4-743E-4ED4-B3C9-0558A383E8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1C53C545-4F28-4BEC-A411-9B76025932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AEAFA9D9-C2A3-4E04-BE7E-A76C6D9482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28B86416-CF93-4A6F-ABE6-583E78E222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FC2E8FF7-58AF-4063-BD56-99E3AD2CD4D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12A9EAA8-72EE-4598-9443-FAC45501D97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0434AA60-5272-4508-808C-C82257D8338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76AD5CB3-4DBC-485B-B12F-7B65004AE1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2E92C96A-B981-4CB1-AD98-3F3DF544427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A21E8C72-F2E0-4FEA-8742-CFBB280EE98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261A4978-B8E2-4698-9F6F-1E09E8DD601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AC5B6106-5D6B-4018-8ABB-01C3A10201E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31840BCB-5E78-41DD-B3DA-455A89AE9B5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AA97B966-F2BC-4D06-B3DA-30531989390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860176D6-8152-4881-BBCA-6A80D8FD0D1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DFCC3D5D-5580-4376-AB49-1800BD8A5B0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101D2782-DA98-48AA-A7B9-DC5B86EC94B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77D5FD44-BBE2-42A2-912B-33321F4EAE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2D9F39F7-D6A5-4C3B-B8F3-55CFE8742D2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B50AC0BF-6D91-4AE5-B9F3-1EE23740C6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92" name="直線コネクタ 491">
          <a:extLst>
            <a:ext uri="{FF2B5EF4-FFF2-40B4-BE49-F238E27FC236}">
              <a16:creationId xmlns:a16="http://schemas.microsoft.com/office/drawing/2014/main" id="{5731BE39-A2A4-415D-86ED-C5B6C6E6C8C6}"/>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3" name="【学校施設】&#10;一人当たり面積最小値テキスト">
          <a:extLst>
            <a:ext uri="{FF2B5EF4-FFF2-40B4-BE49-F238E27FC236}">
              <a16:creationId xmlns:a16="http://schemas.microsoft.com/office/drawing/2014/main" id="{24BB22AF-5033-45AF-96F4-C3FA5C2106CE}"/>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4" name="直線コネクタ 493">
          <a:extLst>
            <a:ext uri="{FF2B5EF4-FFF2-40B4-BE49-F238E27FC236}">
              <a16:creationId xmlns:a16="http://schemas.microsoft.com/office/drawing/2014/main" id="{3D367491-2438-4FAF-8CE4-3C7F9BF01425}"/>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5" name="【学校施設】&#10;一人当たり面積最大値テキスト">
          <a:extLst>
            <a:ext uri="{FF2B5EF4-FFF2-40B4-BE49-F238E27FC236}">
              <a16:creationId xmlns:a16="http://schemas.microsoft.com/office/drawing/2014/main" id="{65ABE9C1-4F30-430E-B9FE-E87159645DAF}"/>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6" name="直線コネクタ 495">
          <a:extLst>
            <a:ext uri="{FF2B5EF4-FFF2-40B4-BE49-F238E27FC236}">
              <a16:creationId xmlns:a16="http://schemas.microsoft.com/office/drawing/2014/main" id="{ADD89C38-C4C6-4510-83C5-746254A9FF81}"/>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497" name="【学校施設】&#10;一人当たり面積平均値テキスト">
          <a:extLst>
            <a:ext uri="{FF2B5EF4-FFF2-40B4-BE49-F238E27FC236}">
              <a16:creationId xmlns:a16="http://schemas.microsoft.com/office/drawing/2014/main" id="{DF0E76EA-B05A-41DD-9966-97E1A37EA6D8}"/>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8" name="フローチャート: 判断 497">
          <a:extLst>
            <a:ext uri="{FF2B5EF4-FFF2-40B4-BE49-F238E27FC236}">
              <a16:creationId xmlns:a16="http://schemas.microsoft.com/office/drawing/2014/main" id="{CF9D40DD-6855-46B6-9F04-5CEB44C6F0A3}"/>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499" name="フローチャート: 判断 498">
          <a:extLst>
            <a:ext uri="{FF2B5EF4-FFF2-40B4-BE49-F238E27FC236}">
              <a16:creationId xmlns:a16="http://schemas.microsoft.com/office/drawing/2014/main" id="{97233721-BD70-4DAD-B3F0-244BE6E62FDF}"/>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00" name="フローチャート: 判断 499">
          <a:extLst>
            <a:ext uri="{FF2B5EF4-FFF2-40B4-BE49-F238E27FC236}">
              <a16:creationId xmlns:a16="http://schemas.microsoft.com/office/drawing/2014/main" id="{A1A6E9D6-954B-4F3C-B0D6-8612D3604562}"/>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01" name="フローチャート: 判断 500">
          <a:extLst>
            <a:ext uri="{FF2B5EF4-FFF2-40B4-BE49-F238E27FC236}">
              <a16:creationId xmlns:a16="http://schemas.microsoft.com/office/drawing/2014/main" id="{BCEB23A6-D619-4A90-85B9-C9DB6EE77F09}"/>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02" name="フローチャート: 判断 501">
          <a:extLst>
            <a:ext uri="{FF2B5EF4-FFF2-40B4-BE49-F238E27FC236}">
              <a16:creationId xmlns:a16="http://schemas.microsoft.com/office/drawing/2014/main" id="{816E3E86-F52D-4002-9A90-62D8BBA21C4B}"/>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14746DC-5BEB-4BA6-ACF1-FC82B89F50C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69FC8161-2BB3-4E42-9BBF-47EE06457D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D3347D5-3AE3-4F96-8C9A-1981ABD4226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69051A0-1632-4F20-B66B-173BFF02E57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E2AE2A2-1B8F-4E86-9C6E-4CAD1735A4B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142748</xdr:rowOff>
    </xdr:from>
    <xdr:to>
      <xdr:col>116</xdr:col>
      <xdr:colOff>114300</xdr:colOff>
      <xdr:row>61</xdr:row>
      <xdr:rowOff>72898</xdr:rowOff>
    </xdr:to>
    <xdr:sp macro="" textlink="">
      <xdr:nvSpPr>
        <xdr:cNvPr id="508" name="楕円 507">
          <a:extLst>
            <a:ext uri="{FF2B5EF4-FFF2-40B4-BE49-F238E27FC236}">
              <a16:creationId xmlns:a16="http://schemas.microsoft.com/office/drawing/2014/main" id="{A74C474B-E5BC-474F-A887-FC39DA90056F}"/>
            </a:ext>
          </a:extLst>
        </xdr:cNvPr>
        <xdr:cNvSpPr/>
      </xdr:nvSpPr>
      <xdr:spPr>
        <a:xfrm>
          <a:off x="2211070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165625</xdr:rowOff>
    </xdr:from>
    <xdr:ext cx="469744" cy="259045"/>
    <xdr:sp macro="" textlink="">
      <xdr:nvSpPr>
        <xdr:cNvPr id="509" name="【学校施設】&#10;一人当たり面積該当値テキスト">
          <a:extLst>
            <a:ext uri="{FF2B5EF4-FFF2-40B4-BE49-F238E27FC236}">
              <a16:creationId xmlns:a16="http://schemas.microsoft.com/office/drawing/2014/main" id="{887C704D-F803-4481-97AD-1A837BBA2449}"/>
            </a:ext>
          </a:extLst>
        </xdr:cNvPr>
        <xdr:cNvSpPr txBox="1"/>
      </xdr:nvSpPr>
      <xdr:spPr>
        <a:xfrm>
          <a:off x="22199600"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129032</xdr:rowOff>
    </xdr:from>
    <xdr:to>
      <xdr:col>112</xdr:col>
      <xdr:colOff>38100</xdr:colOff>
      <xdr:row>61</xdr:row>
      <xdr:rowOff>59182</xdr:rowOff>
    </xdr:to>
    <xdr:sp macro="" textlink="">
      <xdr:nvSpPr>
        <xdr:cNvPr id="510" name="楕円 509">
          <a:extLst>
            <a:ext uri="{FF2B5EF4-FFF2-40B4-BE49-F238E27FC236}">
              <a16:creationId xmlns:a16="http://schemas.microsoft.com/office/drawing/2014/main" id="{B65B997F-8A63-4E5F-BC97-567DEED10A90}"/>
            </a:ext>
          </a:extLst>
        </xdr:cNvPr>
        <xdr:cNvSpPr/>
      </xdr:nvSpPr>
      <xdr:spPr>
        <a:xfrm>
          <a:off x="212725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8382</xdr:rowOff>
    </xdr:from>
    <xdr:to>
      <xdr:col>116</xdr:col>
      <xdr:colOff>63500</xdr:colOff>
      <xdr:row>61</xdr:row>
      <xdr:rowOff>22098</xdr:rowOff>
    </xdr:to>
    <xdr:cxnSp macro="">
      <xdr:nvCxnSpPr>
        <xdr:cNvPr id="511" name="直線コネクタ 510">
          <a:extLst>
            <a:ext uri="{FF2B5EF4-FFF2-40B4-BE49-F238E27FC236}">
              <a16:creationId xmlns:a16="http://schemas.microsoft.com/office/drawing/2014/main" id="{A03722CE-F7C1-4DBA-A182-77FD6D0D2DB4}"/>
            </a:ext>
          </a:extLst>
        </xdr:cNvPr>
        <xdr:cNvCxnSpPr/>
      </xdr:nvCxnSpPr>
      <xdr:spPr>
        <a:xfrm>
          <a:off x="21323300" y="104668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170942</xdr:rowOff>
    </xdr:from>
    <xdr:to>
      <xdr:col>107</xdr:col>
      <xdr:colOff>101600</xdr:colOff>
      <xdr:row>61</xdr:row>
      <xdr:rowOff>101092</xdr:rowOff>
    </xdr:to>
    <xdr:sp macro="" textlink="">
      <xdr:nvSpPr>
        <xdr:cNvPr id="512" name="楕円 511">
          <a:extLst>
            <a:ext uri="{FF2B5EF4-FFF2-40B4-BE49-F238E27FC236}">
              <a16:creationId xmlns:a16="http://schemas.microsoft.com/office/drawing/2014/main" id="{11E69A28-483D-4DB0-853B-3AFB9DFE5071}"/>
            </a:ext>
          </a:extLst>
        </xdr:cNvPr>
        <xdr:cNvSpPr/>
      </xdr:nvSpPr>
      <xdr:spPr>
        <a:xfrm>
          <a:off x="20383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8382</xdr:rowOff>
    </xdr:from>
    <xdr:to>
      <xdr:col>111</xdr:col>
      <xdr:colOff>177800</xdr:colOff>
      <xdr:row>61</xdr:row>
      <xdr:rowOff>50292</xdr:rowOff>
    </xdr:to>
    <xdr:cxnSp macro="">
      <xdr:nvCxnSpPr>
        <xdr:cNvPr id="513" name="直線コネクタ 512">
          <a:extLst>
            <a:ext uri="{FF2B5EF4-FFF2-40B4-BE49-F238E27FC236}">
              <a16:creationId xmlns:a16="http://schemas.microsoft.com/office/drawing/2014/main" id="{77C67207-57DA-49C6-8A81-5C71B757C006}"/>
            </a:ext>
          </a:extLst>
        </xdr:cNvPr>
        <xdr:cNvCxnSpPr/>
      </xdr:nvCxnSpPr>
      <xdr:spPr>
        <a:xfrm flipV="1">
          <a:off x="20434300" y="10466832"/>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10541</xdr:rowOff>
    </xdr:from>
    <xdr:to>
      <xdr:col>102</xdr:col>
      <xdr:colOff>165100</xdr:colOff>
      <xdr:row>61</xdr:row>
      <xdr:rowOff>112141</xdr:rowOff>
    </xdr:to>
    <xdr:sp macro="" textlink="">
      <xdr:nvSpPr>
        <xdr:cNvPr id="514" name="楕円 513">
          <a:extLst>
            <a:ext uri="{FF2B5EF4-FFF2-40B4-BE49-F238E27FC236}">
              <a16:creationId xmlns:a16="http://schemas.microsoft.com/office/drawing/2014/main" id="{4C7CE935-EB89-450B-B0CE-815322ECD328}"/>
            </a:ext>
          </a:extLst>
        </xdr:cNvPr>
        <xdr:cNvSpPr/>
      </xdr:nvSpPr>
      <xdr:spPr>
        <a:xfrm>
          <a:off x="19494500" y="104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50292</xdr:rowOff>
    </xdr:from>
    <xdr:to>
      <xdr:col>107</xdr:col>
      <xdr:colOff>50800</xdr:colOff>
      <xdr:row>61</xdr:row>
      <xdr:rowOff>61341</xdr:rowOff>
    </xdr:to>
    <xdr:cxnSp macro="">
      <xdr:nvCxnSpPr>
        <xdr:cNvPr id="515" name="直線コネクタ 514">
          <a:extLst>
            <a:ext uri="{FF2B5EF4-FFF2-40B4-BE49-F238E27FC236}">
              <a16:creationId xmlns:a16="http://schemas.microsoft.com/office/drawing/2014/main" id="{D91FAA5E-2E71-42E0-A6FF-30E394A5B88F}"/>
            </a:ext>
          </a:extLst>
        </xdr:cNvPr>
        <xdr:cNvCxnSpPr/>
      </xdr:nvCxnSpPr>
      <xdr:spPr>
        <a:xfrm flipV="1">
          <a:off x="19545300" y="1050874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23876</xdr:rowOff>
    </xdr:from>
    <xdr:to>
      <xdr:col>98</xdr:col>
      <xdr:colOff>38100</xdr:colOff>
      <xdr:row>61</xdr:row>
      <xdr:rowOff>125476</xdr:rowOff>
    </xdr:to>
    <xdr:sp macro="" textlink="">
      <xdr:nvSpPr>
        <xdr:cNvPr id="516" name="楕円 515">
          <a:extLst>
            <a:ext uri="{FF2B5EF4-FFF2-40B4-BE49-F238E27FC236}">
              <a16:creationId xmlns:a16="http://schemas.microsoft.com/office/drawing/2014/main" id="{54CB1DF8-F402-4A36-9511-0C84479DF5EA}"/>
            </a:ext>
          </a:extLst>
        </xdr:cNvPr>
        <xdr:cNvSpPr/>
      </xdr:nvSpPr>
      <xdr:spPr>
        <a:xfrm>
          <a:off x="18605500" y="104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61341</xdr:rowOff>
    </xdr:from>
    <xdr:to>
      <xdr:col>102</xdr:col>
      <xdr:colOff>114300</xdr:colOff>
      <xdr:row>61</xdr:row>
      <xdr:rowOff>74676</xdr:rowOff>
    </xdr:to>
    <xdr:cxnSp macro="">
      <xdr:nvCxnSpPr>
        <xdr:cNvPr id="517" name="直線コネクタ 516">
          <a:extLst>
            <a:ext uri="{FF2B5EF4-FFF2-40B4-BE49-F238E27FC236}">
              <a16:creationId xmlns:a16="http://schemas.microsoft.com/office/drawing/2014/main" id="{E5AE6166-6B2D-425A-B9E0-76AEE7BB0310}"/>
            </a:ext>
          </a:extLst>
        </xdr:cNvPr>
        <xdr:cNvCxnSpPr/>
      </xdr:nvCxnSpPr>
      <xdr:spPr>
        <a:xfrm flipV="1">
          <a:off x="18656300" y="10519791"/>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518" name="n_1aveValue【学校施設】&#10;一人当たり面積">
          <a:extLst>
            <a:ext uri="{FF2B5EF4-FFF2-40B4-BE49-F238E27FC236}">
              <a16:creationId xmlns:a16="http://schemas.microsoft.com/office/drawing/2014/main" id="{8BE5586E-C067-4128-92E8-2A75BE5242C9}"/>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519" name="n_2aveValue【学校施設】&#10;一人当たり面積">
          <a:extLst>
            <a:ext uri="{FF2B5EF4-FFF2-40B4-BE49-F238E27FC236}">
              <a16:creationId xmlns:a16="http://schemas.microsoft.com/office/drawing/2014/main" id="{7B84A150-22EA-4469-AB80-38C3EB3B69F4}"/>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520" name="n_3aveValue【学校施設】&#10;一人当たり面積">
          <a:extLst>
            <a:ext uri="{FF2B5EF4-FFF2-40B4-BE49-F238E27FC236}">
              <a16:creationId xmlns:a16="http://schemas.microsoft.com/office/drawing/2014/main" id="{2ED2F95D-BB43-41DF-AA70-681AF79B6D94}"/>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521" name="n_4aveValue【学校施設】&#10;一人当たり面積">
          <a:extLst>
            <a:ext uri="{FF2B5EF4-FFF2-40B4-BE49-F238E27FC236}">
              <a16:creationId xmlns:a16="http://schemas.microsoft.com/office/drawing/2014/main" id="{B09297CE-6C2A-444E-8672-D16F3DCD5CE2}"/>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75709</xdr:rowOff>
    </xdr:from>
    <xdr:ext cx="469744" cy="259045"/>
    <xdr:sp macro="" textlink="">
      <xdr:nvSpPr>
        <xdr:cNvPr id="522" name="n_1mainValue【学校施設】&#10;一人当たり面積">
          <a:extLst>
            <a:ext uri="{FF2B5EF4-FFF2-40B4-BE49-F238E27FC236}">
              <a16:creationId xmlns:a16="http://schemas.microsoft.com/office/drawing/2014/main" id="{2C371DF0-CD91-4BB0-A8F9-F92AF29E42F3}"/>
            </a:ext>
          </a:extLst>
        </xdr:cNvPr>
        <xdr:cNvSpPr txBox="1"/>
      </xdr:nvSpPr>
      <xdr:spPr>
        <a:xfrm>
          <a:off x="210757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117619</xdr:rowOff>
    </xdr:from>
    <xdr:ext cx="469744" cy="259045"/>
    <xdr:sp macro="" textlink="">
      <xdr:nvSpPr>
        <xdr:cNvPr id="523" name="n_2mainValue【学校施設】&#10;一人当たり面積">
          <a:extLst>
            <a:ext uri="{FF2B5EF4-FFF2-40B4-BE49-F238E27FC236}">
              <a16:creationId xmlns:a16="http://schemas.microsoft.com/office/drawing/2014/main" id="{49FF4F57-9915-47E9-B42B-7A7654801CAA}"/>
            </a:ext>
          </a:extLst>
        </xdr:cNvPr>
        <xdr:cNvSpPr txBox="1"/>
      </xdr:nvSpPr>
      <xdr:spPr>
        <a:xfrm>
          <a:off x="20199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128668</xdr:rowOff>
    </xdr:from>
    <xdr:ext cx="469744" cy="259045"/>
    <xdr:sp macro="" textlink="">
      <xdr:nvSpPr>
        <xdr:cNvPr id="524" name="n_3mainValue【学校施設】&#10;一人当たり面積">
          <a:extLst>
            <a:ext uri="{FF2B5EF4-FFF2-40B4-BE49-F238E27FC236}">
              <a16:creationId xmlns:a16="http://schemas.microsoft.com/office/drawing/2014/main" id="{D8A30FD7-22BE-4B2E-A73C-F669E2DACE2C}"/>
            </a:ext>
          </a:extLst>
        </xdr:cNvPr>
        <xdr:cNvSpPr txBox="1"/>
      </xdr:nvSpPr>
      <xdr:spPr>
        <a:xfrm>
          <a:off x="19310427" y="102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142003</xdr:rowOff>
    </xdr:from>
    <xdr:ext cx="469744" cy="259045"/>
    <xdr:sp macro="" textlink="">
      <xdr:nvSpPr>
        <xdr:cNvPr id="525" name="n_4mainValue【学校施設】&#10;一人当たり面積">
          <a:extLst>
            <a:ext uri="{FF2B5EF4-FFF2-40B4-BE49-F238E27FC236}">
              <a16:creationId xmlns:a16="http://schemas.microsoft.com/office/drawing/2014/main" id="{B7AB1845-074F-43AC-9F62-C90188F51764}"/>
            </a:ext>
          </a:extLst>
        </xdr:cNvPr>
        <xdr:cNvSpPr txBox="1"/>
      </xdr:nvSpPr>
      <xdr:spPr>
        <a:xfrm>
          <a:off x="18421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FA131143-AAFC-4E7A-BCA6-4C64950F19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EE80048D-91E2-43CB-9C20-59CEAD6E4D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3B14AF48-1086-414B-94C5-01FD690635E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890A76C5-1A0C-4953-8322-06CFD0B2E4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86633FFF-4358-448B-BD07-D9E13F2015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FD6C8905-7893-4286-AB1A-745B368434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45813974-3104-45F1-A8C7-B37EA6A692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459150F7-1318-485D-BF55-2C688C2B5D8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79556C4E-6565-4783-933D-56CEEC6D84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13D2952F-73AE-4FEC-87D2-2D95ECF94E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4DEDACD5-A1FB-4891-940B-3FFDDC65DF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6AB5BDF8-33D7-40CC-971E-44C5748828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ABF21BD5-304F-46A6-B8F4-121E0F3150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1641570B-CD8C-43C0-AEAB-05A9CF8506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C74CB62F-CD65-4285-9C26-FE03CE6BBD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1642E75F-82A6-44A5-93E4-7820892395B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ED8F10FE-6285-4728-AEA5-E042B66898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44B6860E-8A24-47E2-B59B-106B4DD17E1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B16A0AB2-9488-45B3-BFD9-DE578122B29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721566E1-7037-4E8F-9A9E-8361E95024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48B34263-E1E1-476F-BA4A-CADEB556C0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E96A64AE-B5DF-49BF-B0D0-CA08796E71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9E01279-E802-4F82-AB6D-1F9BDC3756F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5BD786E4-5307-403C-A136-FAA3D28D81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CC5C17B6-CECB-4782-8B04-DE4C39C7E8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C2CED5C2-A7E2-4B44-9704-15891276AF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6C8A1DD-DD62-41D1-B92F-DEEB97D62B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5597536B-AC8A-4BFB-A79C-88A2CC6385B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08D61561-217A-4596-A7D6-56C4986C7B8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4EF2030E-238B-4E57-B637-09552B25FB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6A7B26BC-0CC7-4CF8-B417-32A96CC0725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DEED152E-CEE0-49A3-8891-1828F295D2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08CC1755-0D7F-430D-B5EC-5283B72FC28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A54B0978-96BF-41B2-A954-436DF57526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7E42D4EF-8BD2-4EF2-AD3C-485CE71431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9E848580-4854-4EDC-842C-E765D78DABD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33AFB353-D512-4A0B-B25F-17EEDF83731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79EDBFB-69A3-4923-900F-5BEBACDD96D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E1BB5EC5-29FA-44CB-A4C3-846FCB3999B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2BA3669B-FED4-4B11-9173-E6E0C940A28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745AE3E1-A033-4ACF-9908-35E25F4E11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55A08288-EE5A-4985-8FB3-F20ACB345C05}"/>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59AE0C1F-93CA-4A51-BF4D-B66AE038340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2B5958E3-E38A-4779-9825-B2A39BC873C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570" name="【公民館】&#10;有形固定資産減価償却率最大値テキスト">
          <a:extLst>
            <a:ext uri="{FF2B5EF4-FFF2-40B4-BE49-F238E27FC236}">
              <a16:creationId xmlns:a16="http://schemas.microsoft.com/office/drawing/2014/main" id="{9590CC55-8C17-40AD-93AF-846E5D972321}"/>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571" name="直線コネクタ 570">
          <a:extLst>
            <a:ext uri="{FF2B5EF4-FFF2-40B4-BE49-F238E27FC236}">
              <a16:creationId xmlns:a16="http://schemas.microsoft.com/office/drawing/2014/main" id="{1060DFFE-6F5F-4AA3-B38E-E2DC8A46D60B}"/>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572" name="【公民館】&#10;有形固定資産減価償却率平均値テキスト">
          <a:extLst>
            <a:ext uri="{FF2B5EF4-FFF2-40B4-BE49-F238E27FC236}">
              <a16:creationId xmlns:a16="http://schemas.microsoft.com/office/drawing/2014/main" id="{993467B6-EDBB-4820-BBED-7B4EB97B2C5E}"/>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573" name="フローチャート: 判断 572">
          <a:extLst>
            <a:ext uri="{FF2B5EF4-FFF2-40B4-BE49-F238E27FC236}">
              <a16:creationId xmlns:a16="http://schemas.microsoft.com/office/drawing/2014/main" id="{B29E9A5F-BBCA-4E75-90ED-F70117029B29}"/>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574" name="フローチャート: 判断 573">
          <a:extLst>
            <a:ext uri="{FF2B5EF4-FFF2-40B4-BE49-F238E27FC236}">
              <a16:creationId xmlns:a16="http://schemas.microsoft.com/office/drawing/2014/main" id="{0AC16107-F123-4AC0-9DB0-0A612479B635}"/>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575" name="フローチャート: 判断 574">
          <a:extLst>
            <a:ext uri="{FF2B5EF4-FFF2-40B4-BE49-F238E27FC236}">
              <a16:creationId xmlns:a16="http://schemas.microsoft.com/office/drawing/2014/main" id="{8FE55CF4-44A9-48D7-B0C9-8E2C6F0ED96A}"/>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576" name="フローチャート: 判断 575">
          <a:extLst>
            <a:ext uri="{FF2B5EF4-FFF2-40B4-BE49-F238E27FC236}">
              <a16:creationId xmlns:a16="http://schemas.microsoft.com/office/drawing/2014/main" id="{654266A6-D0D7-41BE-9B2C-7F30227BB6EE}"/>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577" name="フローチャート: 判断 576">
          <a:extLst>
            <a:ext uri="{FF2B5EF4-FFF2-40B4-BE49-F238E27FC236}">
              <a16:creationId xmlns:a16="http://schemas.microsoft.com/office/drawing/2014/main" id="{0F15EFE5-BB92-457B-9A8E-AC2C811BAA59}"/>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ABAA7DAE-E545-42B6-BA98-AC18D9ACDA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F40E1BE-D200-4C06-8EBA-DB9E1995F3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00999F4-81EC-4514-B7FA-EACC53B4C4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A929F64-847B-4C83-B825-5DA68536BF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66E7AEF-5ACA-423C-89C1-7F750FFB78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51526</xdr:rowOff>
    </xdr:from>
    <xdr:to>
      <xdr:col>85</xdr:col>
      <xdr:colOff>177800</xdr:colOff>
      <xdr:row>107</xdr:row>
      <xdr:rowOff>153126</xdr:rowOff>
    </xdr:to>
    <xdr:sp macro="" textlink="">
      <xdr:nvSpPr>
        <xdr:cNvPr id="583" name="楕円 582">
          <a:extLst>
            <a:ext uri="{FF2B5EF4-FFF2-40B4-BE49-F238E27FC236}">
              <a16:creationId xmlns:a16="http://schemas.microsoft.com/office/drawing/2014/main" id="{366C23AF-C47A-403F-8EFB-F307FA4D8CD7}"/>
            </a:ext>
          </a:extLst>
        </xdr:cNvPr>
        <xdr:cNvSpPr/>
      </xdr:nvSpPr>
      <xdr:spPr>
        <a:xfrm>
          <a:off x="16268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29953</xdr:rowOff>
    </xdr:from>
    <xdr:ext cx="405111" cy="259045"/>
    <xdr:sp macro="" textlink="">
      <xdr:nvSpPr>
        <xdr:cNvPr id="584" name="【公民館】&#10;有形固定資産減価償却率該当値テキスト">
          <a:extLst>
            <a:ext uri="{FF2B5EF4-FFF2-40B4-BE49-F238E27FC236}">
              <a16:creationId xmlns:a16="http://schemas.microsoft.com/office/drawing/2014/main" id="{1F8B0273-5BD2-4F31-B09F-26ECF8EBDA36}"/>
            </a:ext>
          </a:extLst>
        </xdr:cNvPr>
        <xdr:cNvSpPr txBox="1"/>
      </xdr:nvSpPr>
      <xdr:spPr>
        <a:xfrm>
          <a:off x="16357600"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98879</xdr:rowOff>
    </xdr:from>
    <xdr:to>
      <xdr:col>81</xdr:col>
      <xdr:colOff>101600</xdr:colOff>
      <xdr:row>109</xdr:row>
      <xdr:rowOff>29029</xdr:rowOff>
    </xdr:to>
    <xdr:sp macro="" textlink="">
      <xdr:nvSpPr>
        <xdr:cNvPr id="585" name="楕円 584">
          <a:extLst>
            <a:ext uri="{FF2B5EF4-FFF2-40B4-BE49-F238E27FC236}">
              <a16:creationId xmlns:a16="http://schemas.microsoft.com/office/drawing/2014/main" id="{146BBEAC-8338-4408-A1E3-0BF167F2CFFB}"/>
            </a:ext>
          </a:extLst>
        </xdr:cNvPr>
        <xdr:cNvSpPr/>
      </xdr:nvSpPr>
      <xdr:spPr>
        <a:xfrm>
          <a:off x="15430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102326</xdr:rowOff>
    </xdr:from>
    <xdr:to>
      <xdr:col>85</xdr:col>
      <xdr:colOff>127000</xdr:colOff>
      <xdr:row>108</xdr:row>
      <xdr:rowOff>149679</xdr:rowOff>
    </xdr:to>
    <xdr:cxnSp macro="">
      <xdr:nvCxnSpPr>
        <xdr:cNvPr id="586" name="直線コネクタ 585">
          <a:extLst>
            <a:ext uri="{FF2B5EF4-FFF2-40B4-BE49-F238E27FC236}">
              <a16:creationId xmlns:a16="http://schemas.microsoft.com/office/drawing/2014/main" id="{E2EFBFAF-A510-4C34-982E-1021BFDDFB58}"/>
            </a:ext>
          </a:extLst>
        </xdr:cNvPr>
        <xdr:cNvCxnSpPr/>
      </xdr:nvCxnSpPr>
      <xdr:spPr>
        <a:xfrm flipV="1">
          <a:off x="15481300" y="18447476"/>
          <a:ext cx="8382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144599</xdr:rowOff>
    </xdr:from>
    <xdr:to>
      <xdr:col>76</xdr:col>
      <xdr:colOff>165100</xdr:colOff>
      <xdr:row>107</xdr:row>
      <xdr:rowOff>74749</xdr:rowOff>
    </xdr:to>
    <xdr:sp macro="" textlink="">
      <xdr:nvSpPr>
        <xdr:cNvPr id="587" name="楕円 586">
          <a:extLst>
            <a:ext uri="{FF2B5EF4-FFF2-40B4-BE49-F238E27FC236}">
              <a16:creationId xmlns:a16="http://schemas.microsoft.com/office/drawing/2014/main" id="{B1CC63EF-DE3A-4E58-BF37-5D1E83E6249E}"/>
            </a:ext>
          </a:extLst>
        </xdr:cNvPr>
        <xdr:cNvSpPr/>
      </xdr:nvSpPr>
      <xdr:spPr>
        <a:xfrm>
          <a:off x="14541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23949</xdr:rowOff>
    </xdr:from>
    <xdr:to>
      <xdr:col>81</xdr:col>
      <xdr:colOff>50800</xdr:colOff>
      <xdr:row>108</xdr:row>
      <xdr:rowOff>149679</xdr:rowOff>
    </xdr:to>
    <xdr:cxnSp macro="">
      <xdr:nvCxnSpPr>
        <xdr:cNvPr id="588" name="直線コネクタ 587">
          <a:extLst>
            <a:ext uri="{FF2B5EF4-FFF2-40B4-BE49-F238E27FC236}">
              <a16:creationId xmlns:a16="http://schemas.microsoft.com/office/drawing/2014/main" id="{03BA537E-5FB1-4060-8B73-EBC93D2C3382}"/>
            </a:ext>
          </a:extLst>
        </xdr:cNvPr>
        <xdr:cNvCxnSpPr/>
      </xdr:nvCxnSpPr>
      <xdr:spPr>
        <a:xfrm>
          <a:off x="14592300" y="18369099"/>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589" name="楕円 588">
          <a:extLst>
            <a:ext uri="{FF2B5EF4-FFF2-40B4-BE49-F238E27FC236}">
              <a16:creationId xmlns:a16="http://schemas.microsoft.com/office/drawing/2014/main" id="{C91FA823-C490-4D43-B3C8-9EC733F5D37E}"/>
            </a:ext>
          </a:extLst>
        </xdr:cNvPr>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23949</xdr:rowOff>
    </xdr:to>
    <xdr:cxnSp macro="">
      <xdr:nvCxnSpPr>
        <xdr:cNvPr id="590" name="直線コネクタ 589">
          <a:extLst>
            <a:ext uri="{FF2B5EF4-FFF2-40B4-BE49-F238E27FC236}">
              <a16:creationId xmlns:a16="http://schemas.microsoft.com/office/drawing/2014/main" id="{1739307A-2F3D-40A2-8391-153468BA8F21}"/>
            </a:ext>
          </a:extLst>
        </xdr:cNvPr>
        <xdr:cNvCxnSpPr/>
      </xdr:nvCxnSpPr>
      <xdr:spPr>
        <a:xfrm>
          <a:off x="13703300" y="183250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56424</xdr:rowOff>
    </xdr:from>
    <xdr:to>
      <xdr:col>67</xdr:col>
      <xdr:colOff>101600</xdr:colOff>
      <xdr:row>106</xdr:row>
      <xdr:rowOff>158024</xdr:rowOff>
    </xdr:to>
    <xdr:sp macro="" textlink="">
      <xdr:nvSpPr>
        <xdr:cNvPr id="591" name="楕円 590">
          <a:extLst>
            <a:ext uri="{FF2B5EF4-FFF2-40B4-BE49-F238E27FC236}">
              <a16:creationId xmlns:a16="http://schemas.microsoft.com/office/drawing/2014/main" id="{5852429B-7752-43F8-85FD-B8F45EDEBC6A}"/>
            </a:ext>
          </a:extLst>
        </xdr:cNvPr>
        <xdr:cNvSpPr/>
      </xdr:nvSpPr>
      <xdr:spPr>
        <a:xfrm>
          <a:off x="12763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107224</xdr:rowOff>
    </xdr:from>
    <xdr:to>
      <xdr:col>71</xdr:col>
      <xdr:colOff>177800</xdr:colOff>
      <xdr:row>106</xdr:row>
      <xdr:rowOff>151312</xdr:rowOff>
    </xdr:to>
    <xdr:cxnSp macro="">
      <xdr:nvCxnSpPr>
        <xdr:cNvPr id="592" name="直線コネクタ 591">
          <a:extLst>
            <a:ext uri="{FF2B5EF4-FFF2-40B4-BE49-F238E27FC236}">
              <a16:creationId xmlns:a16="http://schemas.microsoft.com/office/drawing/2014/main" id="{0F04CF5E-B8FB-481A-B793-0ACD1D2F9DDF}"/>
            </a:ext>
          </a:extLst>
        </xdr:cNvPr>
        <xdr:cNvCxnSpPr/>
      </xdr:nvCxnSpPr>
      <xdr:spPr>
        <a:xfrm>
          <a:off x="12814300" y="182809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593" name="n_1aveValue【公民館】&#10;有形固定資産減価償却率">
          <a:extLst>
            <a:ext uri="{FF2B5EF4-FFF2-40B4-BE49-F238E27FC236}">
              <a16:creationId xmlns:a16="http://schemas.microsoft.com/office/drawing/2014/main" id="{C4C1BB8A-BBE5-4389-BF20-D6918C61BE89}"/>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594" name="n_2aveValue【公民館】&#10;有形固定資産減価償却率">
          <a:extLst>
            <a:ext uri="{FF2B5EF4-FFF2-40B4-BE49-F238E27FC236}">
              <a16:creationId xmlns:a16="http://schemas.microsoft.com/office/drawing/2014/main" id="{ABF114CC-16D2-4366-8390-1AFFB36AC470}"/>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595" name="n_3aveValue【公民館】&#10;有形固定資産減価償却率">
          <a:extLst>
            <a:ext uri="{FF2B5EF4-FFF2-40B4-BE49-F238E27FC236}">
              <a16:creationId xmlns:a16="http://schemas.microsoft.com/office/drawing/2014/main" id="{93E410D9-A734-4F87-9E25-A397E4A350FC}"/>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596" name="n_4aveValue【公民館】&#10;有形固定資産減価償却率">
          <a:extLst>
            <a:ext uri="{FF2B5EF4-FFF2-40B4-BE49-F238E27FC236}">
              <a16:creationId xmlns:a16="http://schemas.microsoft.com/office/drawing/2014/main" id="{147F1C39-399A-4398-A4F1-5E1DAA0F077E}"/>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20156</xdr:rowOff>
    </xdr:from>
    <xdr:ext cx="405111" cy="259045"/>
    <xdr:sp macro="" textlink="">
      <xdr:nvSpPr>
        <xdr:cNvPr id="597" name="n_1mainValue【公民館】&#10;有形固定資産減価償却率">
          <a:extLst>
            <a:ext uri="{FF2B5EF4-FFF2-40B4-BE49-F238E27FC236}">
              <a16:creationId xmlns:a16="http://schemas.microsoft.com/office/drawing/2014/main" id="{794982CB-9564-4E36-97A9-F1168FF2E767}"/>
            </a:ext>
          </a:extLst>
        </xdr:cNvPr>
        <xdr:cNvSpPr txBox="1"/>
      </xdr:nvSpPr>
      <xdr:spPr>
        <a:xfrm>
          <a:off x="152660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65876</xdr:rowOff>
    </xdr:from>
    <xdr:ext cx="405111" cy="259045"/>
    <xdr:sp macro="" textlink="">
      <xdr:nvSpPr>
        <xdr:cNvPr id="598" name="n_2mainValue【公民館】&#10;有形固定資産減価償却率">
          <a:extLst>
            <a:ext uri="{FF2B5EF4-FFF2-40B4-BE49-F238E27FC236}">
              <a16:creationId xmlns:a16="http://schemas.microsoft.com/office/drawing/2014/main" id="{B4563036-07E4-4FE2-B6DA-C700424A145A}"/>
            </a:ext>
          </a:extLst>
        </xdr:cNvPr>
        <xdr:cNvSpPr txBox="1"/>
      </xdr:nvSpPr>
      <xdr:spPr>
        <a:xfrm>
          <a:off x="14389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599" name="n_3mainValue【公民館】&#10;有形固定資産減価償却率">
          <a:extLst>
            <a:ext uri="{FF2B5EF4-FFF2-40B4-BE49-F238E27FC236}">
              <a16:creationId xmlns:a16="http://schemas.microsoft.com/office/drawing/2014/main" id="{1FCEACCB-AA4C-4A8E-AAD3-1AE8E7DF0C36}"/>
            </a:ext>
          </a:extLst>
        </xdr:cNvPr>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149151</xdr:rowOff>
    </xdr:from>
    <xdr:ext cx="405111" cy="259045"/>
    <xdr:sp macro="" textlink="">
      <xdr:nvSpPr>
        <xdr:cNvPr id="600" name="n_4mainValue【公民館】&#10;有形固定資産減価償却率">
          <a:extLst>
            <a:ext uri="{FF2B5EF4-FFF2-40B4-BE49-F238E27FC236}">
              <a16:creationId xmlns:a16="http://schemas.microsoft.com/office/drawing/2014/main" id="{2B22200B-4FEA-42F5-9232-87B04B423710}"/>
            </a:ext>
          </a:extLst>
        </xdr:cNvPr>
        <xdr:cNvSpPr txBox="1"/>
      </xdr:nvSpPr>
      <xdr:spPr>
        <a:xfrm>
          <a:off x="12611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7C210AAF-9CF9-4508-8468-DDD1BBE9CC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3A1EEB28-A987-4FC5-B330-08BE515198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7868CC9D-B2E8-43A8-A872-670BBC5CCC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18443272-DB87-476F-80AE-BDC6E83023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B10520C1-C2DF-40EA-91B0-1F9E0EFE2B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6495FA9C-F1B8-42E2-9853-2A406F9707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37FCBBD8-ADCC-4264-8CFE-DB20E9F880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4D445B25-CF6F-499E-AE52-08A9245AD1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6B5DD73-94C0-4700-AEF7-6476A9B7AF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5E9ED055-7E26-4A90-9163-69303C42D9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D84F1BAD-D974-4076-80A6-67F9B5C51FE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FF56ED56-7278-4AC9-A7C8-6BB2CCC2A30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E692E43A-FC09-48E1-A805-B390E79F929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B9DE11A1-470E-4EB4-B3E0-0905344D84E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D7DADAF1-863E-455F-AEDE-D6700F6EA12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CB100B4D-438E-4582-B9DA-B1131BB2CEB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5B6372D5-5548-46C3-A543-4E43C824238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26BAFB49-6CD8-4FFC-976C-EB7AF1DB052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264C1C43-3715-42F0-A130-CA76A5AFE4C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B1E5A0DC-CB1C-492F-9D46-2BB6B26A5A9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84C58CF4-161E-493C-9503-5316F996CF6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C3C4BA5E-44A5-485C-805B-F8B84A6558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6397808E-1ABD-4303-B11B-BF728C95DC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24" name="直線コネクタ 623">
          <a:extLst>
            <a:ext uri="{FF2B5EF4-FFF2-40B4-BE49-F238E27FC236}">
              <a16:creationId xmlns:a16="http://schemas.microsoft.com/office/drawing/2014/main" id="{D184F532-D03E-460B-B843-CC205B218389}"/>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5" name="【公民館】&#10;一人当たり面積最小値テキスト">
          <a:extLst>
            <a:ext uri="{FF2B5EF4-FFF2-40B4-BE49-F238E27FC236}">
              <a16:creationId xmlns:a16="http://schemas.microsoft.com/office/drawing/2014/main" id="{42D22F98-13B5-4F9D-8118-3D7076558785}"/>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6" name="直線コネクタ 625">
          <a:extLst>
            <a:ext uri="{FF2B5EF4-FFF2-40B4-BE49-F238E27FC236}">
              <a16:creationId xmlns:a16="http://schemas.microsoft.com/office/drawing/2014/main" id="{1F21CE80-A5A1-46F0-8B92-E4465BA25F24}"/>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27" name="【公民館】&#10;一人当たり面積最大値テキスト">
          <a:extLst>
            <a:ext uri="{FF2B5EF4-FFF2-40B4-BE49-F238E27FC236}">
              <a16:creationId xmlns:a16="http://schemas.microsoft.com/office/drawing/2014/main" id="{B58F7F11-A754-4F25-9B73-185D33907707}"/>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28" name="直線コネクタ 627">
          <a:extLst>
            <a:ext uri="{FF2B5EF4-FFF2-40B4-BE49-F238E27FC236}">
              <a16:creationId xmlns:a16="http://schemas.microsoft.com/office/drawing/2014/main" id="{AFCDA455-DE20-406D-97C8-4D3C5B152D9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629" name="【公民館】&#10;一人当たり面積平均値テキスト">
          <a:extLst>
            <a:ext uri="{FF2B5EF4-FFF2-40B4-BE49-F238E27FC236}">
              <a16:creationId xmlns:a16="http://schemas.microsoft.com/office/drawing/2014/main" id="{1167AC34-5C18-4D97-81DB-6174CE565750}"/>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630" name="フローチャート: 判断 629">
          <a:extLst>
            <a:ext uri="{FF2B5EF4-FFF2-40B4-BE49-F238E27FC236}">
              <a16:creationId xmlns:a16="http://schemas.microsoft.com/office/drawing/2014/main" id="{3CBED869-C6CF-48A5-BB1D-2316C884DDA2}"/>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31" name="フローチャート: 判断 630">
          <a:extLst>
            <a:ext uri="{FF2B5EF4-FFF2-40B4-BE49-F238E27FC236}">
              <a16:creationId xmlns:a16="http://schemas.microsoft.com/office/drawing/2014/main" id="{6DDD7CEE-1951-4EC4-AF40-A610CEE830A1}"/>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632" name="フローチャート: 判断 631">
          <a:extLst>
            <a:ext uri="{FF2B5EF4-FFF2-40B4-BE49-F238E27FC236}">
              <a16:creationId xmlns:a16="http://schemas.microsoft.com/office/drawing/2014/main" id="{EC35DD48-6C35-41C8-8DFF-BA3FDD3351F9}"/>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33" name="フローチャート: 判断 632">
          <a:extLst>
            <a:ext uri="{FF2B5EF4-FFF2-40B4-BE49-F238E27FC236}">
              <a16:creationId xmlns:a16="http://schemas.microsoft.com/office/drawing/2014/main" id="{330F51F2-579C-42D8-9C8E-02C78E4E7216}"/>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634" name="フローチャート: 判断 633">
          <a:extLst>
            <a:ext uri="{FF2B5EF4-FFF2-40B4-BE49-F238E27FC236}">
              <a16:creationId xmlns:a16="http://schemas.microsoft.com/office/drawing/2014/main" id="{562B5CCE-6088-4670-90F3-1779ABDD7FF3}"/>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79F20D7D-D817-40E9-A4D7-813FBB437A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F305692-7279-4569-88F2-5340952DC04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4E10AD8-FA1C-44D5-A14A-04EE341D8C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24B75372-74C3-412B-9EC1-B20A586F53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D46FCF0F-668F-4BF5-8941-CE552E8C708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27939</xdr:rowOff>
    </xdr:from>
    <xdr:to>
      <xdr:col>116</xdr:col>
      <xdr:colOff>114300</xdr:colOff>
      <xdr:row>108</xdr:row>
      <xdr:rowOff>129539</xdr:rowOff>
    </xdr:to>
    <xdr:sp macro="" textlink="">
      <xdr:nvSpPr>
        <xdr:cNvPr id="640" name="楕円 639">
          <a:extLst>
            <a:ext uri="{FF2B5EF4-FFF2-40B4-BE49-F238E27FC236}">
              <a16:creationId xmlns:a16="http://schemas.microsoft.com/office/drawing/2014/main" id="{ECB102B5-5A8B-4C01-928B-0704D71A1912}"/>
            </a:ext>
          </a:extLst>
        </xdr:cNvPr>
        <xdr:cNvSpPr/>
      </xdr:nvSpPr>
      <xdr:spPr>
        <a:xfrm>
          <a:off x="22110700" y="185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114316</xdr:rowOff>
    </xdr:from>
    <xdr:ext cx="469744" cy="259045"/>
    <xdr:sp macro="" textlink="">
      <xdr:nvSpPr>
        <xdr:cNvPr id="641" name="【公民館】&#10;一人当たり面積該当値テキスト">
          <a:extLst>
            <a:ext uri="{FF2B5EF4-FFF2-40B4-BE49-F238E27FC236}">
              <a16:creationId xmlns:a16="http://schemas.microsoft.com/office/drawing/2014/main" id="{BE354CCB-F358-4841-8855-9D88D78A843C}"/>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22861</xdr:rowOff>
    </xdr:from>
    <xdr:to>
      <xdr:col>112</xdr:col>
      <xdr:colOff>38100</xdr:colOff>
      <xdr:row>108</xdr:row>
      <xdr:rowOff>124461</xdr:rowOff>
    </xdr:to>
    <xdr:sp macro="" textlink="">
      <xdr:nvSpPr>
        <xdr:cNvPr id="642" name="楕円 641">
          <a:extLst>
            <a:ext uri="{FF2B5EF4-FFF2-40B4-BE49-F238E27FC236}">
              <a16:creationId xmlns:a16="http://schemas.microsoft.com/office/drawing/2014/main" id="{C4B9D084-765D-4A78-B8CF-D9D8E990579E}"/>
            </a:ext>
          </a:extLst>
        </xdr:cNvPr>
        <xdr:cNvSpPr/>
      </xdr:nvSpPr>
      <xdr:spPr>
        <a:xfrm>
          <a:off x="21272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73661</xdr:rowOff>
    </xdr:from>
    <xdr:to>
      <xdr:col>116</xdr:col>
      <xdr:colOff>63500</xdr:colOff>
      <xdr:row>108</xdr:row>
      <xdr:rowOff>78739</xdr:rowOff>
    </xdr:to>
    <xdr:cxnSp macro="">
      <xdr:nvCxnSpPr>
        <xdr:cNvPr id="643" name="直線コネクタ 642">
          <a:extLst>
            <a:ext uri="{FF2B5EF4-FFF2-40B4-BE49-F238E27FC236}">
              <a16:creationId xmlns:a16="http://schemas.microsoft.com/office/drawing/2014/main" id="{4B26D0BF-9574-46CE-8940-0EBF478C7902}"/>
            </a:ext>
          </a:extLst>
        </xdr:cNvPr>
        <xdr:cNvCxnSpPr/>
      </xdr:nvCxnSpPr>
      <xdr:spPr>
        <a:xfrm>
          <a:off x="21323300" y="185902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34289</xdr:rowOff>
    </xdr:from>
    <xdr:to>
      <xdr:col>107</xdr:col>
      <xdr:colOff>101600</xdr:colOff>
      <xdr:row>108</xdr:row>
      <xdr:rowOff>135889</xdr:rowOff>
    </xdr:to>
    <xdr:sp macro="" textlink="">
      <xdr:nvSpPr>
        <xdr:cNvPr id="644" name="楕円 643">
          <a:extLst>
            <a:ext uri="{FF2B5EF4-FFF2-40B4-BE49-F238E27FC236}">
              <a16:creationId xmlns:a16="http://schemas.microsoft.com/office/drawing/2014/main" id="{E93E9767-0EC0-407A-970C-FFD63A9EF66D}"/>
            </a:ext>
          </a:extLst>
        </xdr:cNvPr>
        <xdr:cNvSpPr/>
      </xdr:nvSpPr>
      <xdr:spPr>
        <a:xfrm>
          <a:off x="20383500" y="18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73661</xdr:rowOff>
    </xdr:from>
    <xdr:to>
      <xdr:col>111</xdr:col>
      <xdr:colOff>177800</xdr:colOff>
      <xdr:row>108</xdr:row>
      <xdr:rowOff>85089</xdr:rowOff>
    </xdr:to>
    <xdr:cxnSp macro="">
      <xdr:nvCxnSpPr>
        <xdr:cNvPr id="645" name="直線コネクタ 644">
          <a:extLst>
            <a:ext uri="{FF2B5EF4-FFF2-40B4-BE49-F238E27FC236}">
              <a16:creationId xmlns:a16="http://schemas.microsoft.com/office/drawing/2014/main" id="{80825228-F4BC-4B75-AAC4-568E4356DFE9}"/>
            </a:ext>
          </a:extLst>
        </xdr:cNvPr>
        <xdr:cNvCxnSpPr/>
      </xdr:nvCxnSpPr>
      <xdr:spPr>
        <a:xfrm flipV="1">
          <a:off x="20434300" y="185902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35561</xdr:rowOff>
    </xdr:from>
    <xdr:to>
      <xdr:col>102</xdr:col>
      <xdr:colOff>165100</xdr:colOff>
      <xdr:row>108</xdr:row>
      <xdr:rowOff>137161</xdr:rowOff>
    </xdr:to>
    <xdr:sp macro="" textlink="">
      <xdr:nvSpPr>
        <xdr:cNvPr id="646" name="楕円 645">
          <a:extLst>
            <a:ext uri="{FF2B5EF4-FFF2-40B4-BE49-F238E27FC236}">
              <a16:creationId xmlns:a16="http://schemas.microsoft.com/office/drawing/2014/main" id="{A4D9AD1A-D711-4B24-99E6-7B018483EDFF}"/>
            </a:ext>
          </a:extLst>
        </xdr:cNvPr>
        <xdr:cNvSpPr/>
      </xdr:nvSpPr>
      <xdr:spPr>
        <a:xfrm>
          <a:off x="19494500" y="185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85089</xdr:rowOff>
    </xdr:from>
    <xdr:to>
      <xdr:col>107</xdr:col>
      <xdr:colOff>50800</xdr:colOff>
      <xdr:row>108</xdr:row>
      <xdr:rowOff>86361</xdr:rowOff>
    </xdr:to>
    <xdr:cxnSp macro="">
      <xdr:nvCxnSpPr>
        <xdr:cNvPr id="647" name="直線コネクタ 646">
          <a:extLst>
            <a:ext uri="{FF2B5EF4-FFF2-40B4-BE49-F238E27FC236}">
              <a16:creationId xmlns:a16="http://schemas.microsoft.com/office/drawing/2014/main" id="{D2526F5C-BA7E-44E4-BB5F-EA2A5C02A6B8}"/>
            </a:ext>
          </a:extLst>
        </xdr:cNvPr>
        <xdr:cNvCxnSpPr/>
      </xdr:nvCxnSpPr>
      <xdr:spPr>
        <a:xfrm flipV="1">
          <a:off x="19545300" y="18601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36830</xdr:rowOff>
    </xdr:from>
    <xdr:to>
      <xdr:col>98</xdr:col>
      <xdr:colOff>38100</xdr:colOff>
      <xdr:row>108</xdr:row>
      <xdr:rowOff>138430</xdr:rowOff>
    </xdr:to>
    <xdr:sp macro="" textlink="">
      <xdr:nvSpPr>
        <xdr:cNvPr id="648" name="楕円 647">
          <a:extLst>
            <a:ext uri="{FF2B5EF4-FFF2-40B4-BE49-F238E27FC236}">
              <a16:creationId xmlns:a16="http://schemas.microsoft.com/office/drawing/2014/main" id="{92476856-3539-4789-8428-C19A09AAC8E9}"/>
            </a:ext>
          </a:extLst>
        </xdr:cNvPr>
        <xdr:cNvSpPr/>
      </xdr:nvSpPr>
      <xdr:spPr>
        <a:xfrm>
          <a:off x="18605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86361</xdr:rowOff>
    </xdr:from>
    <xdr:to>
      <xdr:col>102</xdr:col>
      <xdr:colOff>114300</xdr:colOff>
      <xdr:row>108</xdr:row>
      <xdr:rowOff>87630</xdr:rowOff>
    </xdr:to>
    <xdr:cxnSp macro="">
      <xdr:nvCxnSpPr>
        <xdr:cNvPr id="649" name="直線コネクタ 648">
          <a:extLst>
            <a:ext uri="{FF2B5EF4-FFF2-40B4-BE49-F238E27FC236}">
              <a16:creationId xmlns:a16="http://schemas.microsoft.com/office/drawing/2014/main" id="{F9599D83-8B81-4320-9554-53651B873BB5}"/>
            </a:ext>
          </a:extLst>
        </xdr:cNvPr>
        <xdr:cNvCxnSpPr/>
      </xdr:nvCxnSpPr>
      <xdr:spPr>
        <a:xfrm flipV="1">
          <a:off x="18656300" y="1860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650" name="n_1aveValue【公民館】&#10;一人当たり面積">
          <a:extLst>
            <a:ext uri="{FF2B5EF4-FFF2-40B4-BE49-F238E27FC236}">
              <a16:creationId xmlns:a16="http://schemas.microsoft.com/office/drawing/2014/main" id="{70F47CC4-C4BE-45E8-9458-EB44D8DDFA01}"/>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651" name="n_2aveValue【公民館】&#10;一人当たり面積">
          <a:extLst>
            <a:ext uri="{FF2B5EF4-FFF2-40B4-BE49-F238E27FC236}">
              <a16:creationId xmlns:a16="http://schemas.microsoft.com/office/drawing/2014/main" id="{5EE7736D-1EE8-435B-A788-CA7CF431D748}"/>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652" name="n_3aveValue【公民館】&#10;一人当たり面積">
          <a:extLst>
            <a:ext uri="{FF2B5EF4-FFF2-40B4-BE49-F238E27FC236}">
              <a16:creationId xmlns:a16="http://schemas.microsoft.com/office/drawing/2014/main" id="{3FFD5E64-B84A-4450-B3ED-879E6E7CBAD0}"/>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653" name="n_4aveValue【公民館】&#10;一人当たり面積">
          <a:extLst>
            <a:ext uri="{FF2B5EF4-FFF2-40B4-BE49-F238E27FC236}">
              <a16:creationId xmlns:a16="http://schemas.microsoft.com/office/drawing/2014/main" id="{F3B26053-DEA2-4DC7-9AB3-D1B47638A92D}"/>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115588</xdr:rowOff>
    </xdr:from>
    <xdr:ext cx="469744" cy="259045"/>
    <xdr:sp macro="" textlink="">
      <xdr:nvSpPr>
        <xdr:cNvPr id="654" name="n_1mainValue【公民館】&#10;一人当たり面積">
          <a:extLst>
            <a:ext uri="{FF2B5EF4-FFF2-40B4-BE49-F238E27FC236}">
              <a16:creationId xmlns:a16="http://schemas.microsoft.com/office/drawing/2014/main" id="{9E0003C6-D300-4694-B1A1-9E7B7FA92817}"/>
            </a:ext>
          </a:extLst>
        </xdr:cNvPr>
        <xdr:cNvSpPr txBox="1"/>
      </xdr:nvSpPr>
      <xdr:spPr>
        <a:xfrm>
          <a:off x="210757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127016</xdr:rowOff>
    </xdr:from>
    <xdr:ext cx="469744" cy="259045"/>
    <xdr:sp macro="" textlink="">
      <xdr:nvSpPr>
        <xdr:cNvPr id="655" name="n_2mainValue【公民館】&#10;一人当たり面積">
          <a:extLst>
            <a:ext uri="{FF2B5EF4-FFF2-40B4-BE49-F238E27FC236}">
              <a16:creationId xmlns:a16="http://schemas.microsoft.com/office/drawing/2014/main" id="{715D5E0B-7377-491E-881B-923C63804B7E}"/>
            </a:ext>
          </a:extLst>
        </xdr:cNvPr>
        <xdr:cNvSpPr txBox="1"/>
      </xdr:nvSpPr>
      <xdr:spPr>
        <a:xfrm>
          <a:off x="20199427"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128288</xdr:rowOff>
    </xdr:from>
    <xdr:ext cx="469744" cy="259045"/>
    <xdr:sp macro="" textlink="">
      <xdr:nvSpPr>
        <xdr:cNvPr id="656" name="n_3mainValue【公民館】&#10;一人当たり面積">
          <a:extLst>
            <a:ext uri="{FF2B5EF4-FFF2-40B4-BE49-F238E27FC236}">
              <a16:creationId xmlns:a16="http://schemas.microsoft.com/office/drawing/2014/main" id="{5D41F631-5C00-4A92-8698-21DE841C64AF}"/>
            </a:ext>
          </a:extLst>
        </xdr:cNvPr>
        <xdr:cNvSpPr txBox="1"/>
      </xdr:nvSpPr>
      <xdr:spPr>
        <a:xfrm>
          <a:off x="19310427"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129557</xdr:rowOff>
    </xdr:from>
    <xdr:ext cx="469744" cy="259045"/>
    <xdr:sp macro="" textlink="">
      <xdr:nvSpPr>
        <xdr:cNvPr id="657" name="n_4mainValue【公民館】&#10;一人当たり面積">
          <a:extLst>
            <a:ext uri="{FF2B5EF4-FFF2-40B4-BE49-F238E27FC236}">
              <a16:creationId xmlns:a16="http://schemas.microsoft.com/office/drawing/2014/main" id="{1DE4DF04-13D5-4393-A079-607B6E82E540}"/>
            </a:ext>
          </a:extLst>
        </xdr:cNvPr>
        <xdr:cNvSpPr txBox="1"/>
      </xdr:nvSpPr>
      <xdr:spPr>
        <a:xfrm>
          <a:off x="18421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E7A54B80-1E08-4DB7-BB94-E071841B41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8D084339-ED52-4FB6-8625-1E4D564DE4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92673C23-9C72-44CA-9AEE-27033B905F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類似団体と比べ、道路延長や橋梁・トンネルの一人当たりの有形固定資産額が高い。他類似団体より道路や橋梁・トンネルが人口規模と比べて多く存在するためであり、道路橋梁等の老朽化の</a:t>
          </a:r>
          <a:r>
            <a:rPr kumimoji="1" lang="ja-JP" altLang="en-US" sz="1100">
              <a:solidFill>
                <a:schemeClr val="dk1"/>
              </a:solidFill>
              <a:effectLst/>
              <a:latin typeface="+mn-lt"/>
              <a:ea typeface="+mn-ea"/>
              <a:cs typeface="+mn-cs"/>
            </a:rPr>
            <a:t>問題</a:t>
          </a:r>
          <a:r>
            <a:rPr kumimoji="1" lang="ja-JP" altLang="ja-JP" sz="1100">
              <a:solidFill>
                <a:schemeClr val="dk1"/>
              </a:solidFill>
              <a:effectLst/>
              <a:latin typeface="+mn-lt"/>
              <a:ea typeface="+mn-ea"/>
              <a:cs typeface="+mn-cs"/>
            </a:rPr>
            <a:t>が大きくなると想定されている。道路橋梁等の個別施設計画に基づき、老朽化対策に取り組む必要がある。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87F4CF-4218-4025-9C4E-6654A86884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A82982-403B-405D-B20D-702B7DBD50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F97F77-5E2F-4401-849B-9613C327A3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E4E76B-0217-45D0-9615-DDA8481516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E69FC3-9356-4FA7-9B80-8DEAB037B3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7B5024-07D6-46EF-8150-6C3AAF6B11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9F9C2E-DC80-4E63-97C6-88E65D3597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63880B-7921-4DE7-A841-B4F74397EF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4CF3FC-8D09-4657-BA89-65E07E9871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49E6E2-1928-4F27-B754-50E335A264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295F7C-D95F-4DF6-A6A8-478BBD42A8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8DD018-CA5D-465E-94AF-121B31A59B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0B158F-B9C0-4280-B0BE-F59175FD75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12231A-44F2-4296-A6EB-E803D8C1CD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3F92CA-95FF-42FC-9C61-3D31287233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68AC23E-6978-4825-8AFF-610A8C8EC1B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F00251-1F45-4754-BD29-D9B649BC2A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7F1377-3C21-4AD1-AFA7-E276C629BD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32F4DB-0F64-4F5F-B7DE-2654F1A091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180CE1-75DB-48B3-8F1C-283BFDC238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F33E8D-56F2-4624-B499-8C622F01F5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31CE95-94F9-4A38-8F31-B5FB1ABEBA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F8ACBB-FE45-4997-BDC7-EC6DF7E8B0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7142B2-FFD7-4234-919F-803D7AA9E5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907BB2-3A8F-4509-963F-2ECF621845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5942EA-66C3-4153-832D-8510A6BC4B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F3976C-3846-44D3-9CDB-BE358886F3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5E9798-EB00-44FE-9C62-777DD17B2E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64E075-1FD1-4493-AAB4-E67F8D6F88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AFA7FD-0962-4B91-80F9-314DCD95AA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B73558-DD93-43FD-8708-3E84B3EB6D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D3253F-EE1F-4789-BFEF-4994A5D109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A446F3-91B8-4DD1-BFF3-ECA8EDBD55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5E99AC-78C6-4CC4-A059-6E28D2FA2D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E045D1-0348-47EC-8189-2B70F8F822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89B2AC-217F-4705-9690-A0D05E615D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5F6D50-316E-4E1B-90A1-2B6E5C97B7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7BA029-826F-4FCE-B120-F055ADFD66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5F4E0B-8061-4CD3-973A-4BD43263D5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26855F-A64F-4CD4-AFFC-7FA7E8538B6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8E70B9-0029-4428-A169-E4EC805FA3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04B2DD-A8E4-4BDB-93EC-B33A6E5D179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59BCE50-93FA-4214-BB61-DC6C7CC74B1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6F66EE6-3623-428C-A665-8EEFE035C76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C8F9C2B-64D2-474F-9D48-A16002BEA67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8D47ED9-1C6E-4C20-9B67-AE9F86C0FF6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8C739A6-5707-40C6-A018-25BFAE9681C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4C5EC9C-A5D3-420A-88C7-5993C78507B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4E50160-EE98-4965-BF2C-275222F2AB6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C6D87B6-6BAF-4662-837D-C0B35D72613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1587843-EC91-46BB-A5A9-30F8DA1D579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34F0C28-FAC1-4BA8-9E44-7B10A961097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83AE56-6914-49FD-B16A-B94F637B80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8B2766D-854E-4F2B-A5B1-0A232066AB7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9B8E8BE-E4DB-4A41-8B95-68C69C04B7A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E8B8FA45-2866-4054-B0A0-7A939018DF72}"/>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2D50CAB4-9200-4AB3-BFC9-523D10DACFD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8B01571F-D4B3-4DA6-AC7F-5DF89B7C4DD1}"/>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761169DF-5DD0-4D4F-A4C3-46A4C8A68FA3}"/>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8E5B65BC-C236-4F00-A58B-DC21244430C2}"/>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E022B0FB-A2D8-4ECB-A72B-F13032028D09}"/>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DE28C50C-6142-446A-8775-6871B3F11236}"/>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F41D36CC-853D-4B87-A20E-D3BC3274DCD5}"/>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8F85DF85-FDF2-4146-8543-37BBE0B621DA}"/>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F643672E-F73D-4724-94A1-6F5E877CB235}"/>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240DD5E6-ADA2-45BE-9560-AF4708235F88}"/>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8676A07-007E-47FF-A016-AD45F3A496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3195F4-4FBA-48B3-8C94-DFD6E68A27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85FCE6-B95C-4429-A998-D495396D48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031F50-2FCD-4E44-B3BE-E3B7905201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FA91EC-DFED-4719-AE96-9661690D1D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103505</xdr:rowOff>
    </xdr:from>
    <xdr:to>
      <xdr:col>24</xdr:col>
      <xdr:colOff>114300</xdr:colOff>
      <xdr:row>36</xdr:row>
      <xdr:rowOff>33655</xdr:rowOff>
    </xdr:to>
    <xdr:sp macro="" textlink="">
      <xdr:nvSpPr>
        <xdr:cNvPr id="73" name="楕円 72">
          <a:extLst>
            <a:ext uri="{FF2B5EF4-FFF2-40B4-BE49-F238E27FC236}">
              <a16:creationId xmlns:a16="http://schemas.microsoft.com/office/drawing/2014/main" id="{94BB7582-7518-4674-B3B9-25BBD3C3B754}"/>
            </a:ext>
          </a:extLst>
        </xdr:cNvPr>
        <xdr:cNvSpPr/>
      </xdr:nvSpPr>
      <xdr:spPr>
        <a:xfrm>
          <a:off x="4584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126382</xdr:rowOff>
    </xdr:from>
    <xdr:ext cx="405111" cy="259045"/>
    <xdr:sp macro="" textlink="">
      <xdr:nvSpPr>
        <xdr:cNvPr id="74" name="【図書館】&#10;有形固定資産減価償却率該当値テキスト">
          <a:extLst>
            <a:ext uri="{FF2B5EF4-FFF2-40B4-BE49-F238E27FC236}">
              <a16:creationId xmlns:a16="http://schemas.microsoft.com/office/drawing/2014/main" id="{F345D6D9-3920-4EE6-9CAA-5DB411DC0349}"/>
            </a:ext>
          </a:extLst>
        </xdr:cNvPr>
        <xdr:cNvSpPr txBox="1"/>
      </xdr:nvSpPr>
      <xdr:spPr>
        <a:xfrm>
          <a:off x="46736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90170</xdr:rowOff>
    </xdr:from>
    <xdr:to>
      <xdr:col>20</xdr:col>
      <xdr:colOff>38100</xdr:colOff>
      <xdr:row>36</xdr:row>
      <xdr:rowOff>20320</xdr:rowOff>
    </xdr:to>
    <xdr:sp macro="" textlink="">
      <xdr:nvSpPr>
        <xdr:cNvPr id="75" name="楕円 74">
          <a:extLst>
            <a:ext uri="{FF2B5EF4-FFF2-40B4-BE49-F238E27FC236}">
              <a16:creationId xmlns:a16="http://schemas.microsoft.com/office/drawing/2014/main" id="{B811364F-E284-4857-B3B6-22CA1ED71D63}"/>
            </a:ext>
          </a:extLst>
        </xdr:cNvPr>
        <xdr:cNvSpPr/>
      </xdr:nvSpPr>
      <xdr:spPr>
        <a:xfrm>
          <a:off x="3746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140970</xdr:rowOff>
    </xdr:from>
    <xdr:to>
      <xdr:col>24</xdr:col>
      <xdr:colOff>63500</xdr:colOff>
      <xdr:row>35</xdr:row>
      <xdr:rowOff>154305</xdr:rowOff>
    </xdr:to>
    <xdr:cxnSp macro="">
      <xdr:nvCxnSpPr>
        <xdr:cNvPr id="76" name="直線コネクタ 75">
          <a:extLst>
            <a:ext uri="{FF2B5EF4-FFF2-40B4-BE49-F238E27FC236}">
              <a16:creationId xmlns:a16="http://schemas.microsoft.com/office/drawing/2014/main" id="{33AAF6BB-2FD8-410A-8336-3A6907AF4E51}"/>
            </a:ext>
          </a:extLst>
        </xdr:cNvPr>
        <xdr:cNvCxnSpPr/>
      </xdr:nvCxnSpPr>
      <xdr:spPr>
        <a:xfrm>
          <a:off x="3797300" y="61417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17780</xdr:rowOff>
    </xdr:from>
    <xdr:to>
      <xdr:col>15</xdr:col>
      <xdr:colOff>101600</xdr:colOff>
      <xdr:row>35</xdr:row>
      <xdr:rowOff>119380</xdr:rowOff>
    </xdr:to>
    <xdr:sp macro="" textlink="">
      <xdr:nvSpPr>
        <xdr:cNvPr id="77" name="楕円 76">
          <a:extLst>
            <a:ext uri="{FF2B5EF4-FFF2-40B4-BE49-F238E27FC236}">
              <a16:creationId xmlns:a16="http://schemas.microsoft.com/office/drawing/2014/main" id="{BF5316C2-3C02-4009-8F7E-9638D2D9A99E}"/>
            </a:ext>
          </a:extLst>
        </xdr:cNvPr>
        <xdr:cNvSpPr/>
      </xdr:nvSpPr>
      <xdr:spPr>
        <a:xfrm>
          <a:off x="2857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68580</xdr:rowOff>
    </xdr:from>
    <xdr:to>
      <xdr:col>19</xdr:col>
      <xdr:colOff>177800</xdr:colOff>
      <xdr:row>35</xdr:row>
      <xdr:rowOff>140970</xdr:rowOff>
    </xdr:to>
    <xdr:cxnSp macro="">
      <xdr:nvCxnSpPr>
        <xdr:cNvPr id="78" name="直線コネクタ 77">
          <a:extLst>
            <a:ext uri="{FF2B5EF4-FFF2-40B4-BE49-F238E27FC236}">
              <a16:creationId xmlns:a16="http://schemas.microsoft.com/office/drawing/2014/main" id="{65088933-3CE2-4349-9CFA-ACD4C3EFB065}"/>
            </a:ext>
          </a:extLst>
        </xdr:cNvPr>
        <xdr:cNvCxnSpPr/>
      </xdr:nvCxnSpPr>
      <xdr:spPr>
        <a:xfrm>
          <a:off x="2908300" y="60693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135890</xdr:rowOff>
    </xdr:from>
    <xdr:to>
      <xdr:col>10</xdr:col>
      <xdr:colOff>165100</xdr:colOff>
      <xdr:row>35</xdr:row>
      <xdr:rowOff>66040</xdr:rowOff>
    </xdr:to>
    <xdr:sp macro="" textlink="">
      <xdr:nvSpPr>
        <xdr:cNvPr id="79" name="楕円 78">
          <a:extLst>
            <a:ext uri="{FF2B5EF4-FFF2-40B4-BE49-F238E27FC236}">
              <a16:creationId xmlns:a16="http://schemas.microsoft.com/office/drawing/2014/main" id="{4961191F-DDC1-41EE-9267-136C5909CB82}"/>
            </a:ext>
          </a:extLst>
        </xdr:cNvPr>
        <xdr:cNvSpPr/>
      </xdr:nvSpPr>
      <xdr:spPr>
        <a:xfrm>
          <a:off x="1968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15240</xdr:rowOff>
    </xdr:from>
    <xdr:to>
      <xdr:col>15</xdr:col>
      <xdr:colOff>50800</xdr:colOff>
      <xdr:row>35</xdr:row>
      <xdr:rowOff>68580</xdr:rowOff>
    </xdr:to>
    <xdr:cxnSp macro="">
      <xdr:nvCxnSpPr>
        <xdr:cNvPr id="80" name="直線コネクタ 79">
          <a:extLst>
            <a:ext uri="{FF2B5EF4-FFF2-40B4-BE49-F238E27FC236}">
              <a16:creationId xmlns:a16="http://schemas.microsoft.com/office/drawing/2014/main" id="{5BCAE26E-085E-41D2-B244-A10B618DF312}"/>
            </a:ext>
          </a:extLst>
        </xdr:cNvPr>
        <xdr:cNvCxnSpPr/>
      </xdr:nvCxnSpPr>
      <xdr:spPr>
        <a:xfrm>
          <a:off x="2019300" y="60159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156845</xdr:rowOff>
    </xdr:from>
    <xdr:to>
      <xdr:col>6</xdr:col>
      <xdr:colOff>38100</xdr:colOff>
      <xdr:row>39</xdr:row>
      <xdr:rowOff>86995</xdr:rowOff>
    </xdr:to>
    <xdr:sp macro="" textlink="">
      <xdr:nvSpPr>
        <xdr:cNvPr id="81" name="楕円 80">
          <a:extLst>
            <a:ext uri="{FF2B5EF4-FFF2-40B4-BE49-F238E27FC236}">
              <a16:creationId xmlns:a16="http://schemas.microsoft.com/office/drawing/2014/main" id="{151208D7-E077-4339-8B5E-AEDA0A7A223E}"/>
            </a:ext>
          </a:extLst>
        </xdr:cNvPr>
        <xdr:cNvSpPr/>
      </xdr:nvSpPr>
      <xdr:spPr>
        <a:xfrm>
          <a:off x="1079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15240</xdr:rowOff>
    </xdr:from>
    <xdr:to>
      <xdr:col>10</xdr:col>
      <xdr:colOff>114300</xdr:colOff>
      <xdr:row>39</xdr:row>
      <xdr:rowOff>36195</xdr:rowOff>
    </xdr:to>
    <xdr:cxnSp macro="">
      <xdr:nvCxnSpPr>
        <xdr:cNvPr id="82" name="直線コネクタ 81">
          <a:extLst>
            <a:ext uri="{FF2B5EF4-FFF2-40B4-BE49-F238E27FC236}">
              <a16:creationId xmlns:a16="http://schemas.microsoft.com/office/drawing/2014/main" id="{4A803CD3-E89E-49E1-A8AC-55252B247B96}"/>
            </a:ext>
          </a:extLst>
        </xdr:cNvPr>
        <xdr:cNvCxnSpPr/>
      </xdr:nvCxnSpPr>
      <xdr:spPr>
        <a:xfrm flipV="1">
          <a:off x="1130300" y="6015990"/>
          <a:ext cx="889000" cy="7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6A88E674-D030-4E30-8785-13D26850AB19}"/>
            </a:ext>
          </a:extLst>
        </xdr:cNvPr>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CE619252-821E-4DC4-AD35-5B01AD457D6D}"/>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3B5EFED2-FA8C-4187-83C2-FF16A6EDEAAE}"/>
            </a:ext>
          </a:extLst>
        </xdr:cNvPr>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C6054387-4814-4DDD-8436-62557E437862}"/>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36847</xdr:rowOff>
    </xdr:from>
    <xdr:ext cx="405111" cy="259045"/>
    <xdr:sp macro="" textlink="">
      <xdr:nvSpPr>
        <xdr:cNvPr id="87" name="n_1mainValue【図書館】&#10;有形固定資産減価償却率">
          <a:extLst>
            <a:ext uri="{FF2B5EF4-FFF2-40B4-BE49-F238E27FC236}">
              <a16:creationId xmlns:a16="http://schemas.microsoft.com/office/drawing/2014/main" id="{55C46FFF-DAC3-4DD1-A648-D6961334CC0C}"/>
            </a:ext>
          </a:extLst>
        </xdr:cNvPr>
        <xdr:cNvSpPr txBox="1"/>
      </xdr:nvSpPr>
      <xdr:spPr>
        <a:xfrm>
          <a:off x="35820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135907</xdr:rowOff>
    </xdr:from>
    <xdr:ext cx="405111" cy="259045"/>
    <xdr:sp macro="" textlink="">
      <xdr:nvSpPr>
        <xdr:cNvPr id="88" name="n_2mainValue【図書館】&#10;有形固定資産減価償却率">
          <a:extLst>
            <a:ext uri="{FF2B5EF4-FFF2-40B4-BE49-F238E27FC236}">
              <a16:creationId xmlns:a16="http://schemas.microsoft.com/office/drawing/2014/main" id="{CFDD7B9D-749E-47B2-8391-C9BA8022266A}"/>
            </a:ext>
          </a:extLst>
        </xdr:cNvPr>
        <xdr:cNvSpPr txBox="1"/>
      </xdr:nvSpPr>
      <xdr:spPr>
        <a:xfrm>
          <a:off x="2705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82567</xdr:rowOff>
    </xdr:from>
    <xdr:ext cx="405111" cy="259045"/>
    <xdr:sp macro="" textlink="">
      <xdr:nvSpPr>
        <xdr:cNvPr id="89" name="n_3mainValue【図書館】&#10;有形固定資産減価償却率">
          <a:extLst>
            <a:ext uri="{FF2B5EF4-FFF2-40B4-BE49-F238E27FC236}">
              <a16:creationId xmlns:a16="http://schemas.microsoft.com/office/drawing/2014/main" id="{F492DD91-5294-42FA-A4DC-66FCF683AD99}"/>
            </a:ext>
          </a:extLst>
        </xdr:cNvPr>
        <xdr:cNvSpPr txBox="1"/>
      </xdr:nvSpPr>
      <xdr:spPr>
        <a:xfrm>
          <a:off x="1816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78122</xdr:rowOff>
    </xdr:from>
    <xdr:ext cx="405111" cy="259045"/>
    <xdr:sp macro="" textlink="">
      <xdr:nvSpPr>
        <xdr:cNvPr id="90" name="n_4mainValue【図書館】&#10;有形固定資産減価償却率">
          <a:extLst>
            <a:ext uri="{FF2B5EF4-FFF2-40B4-BE49-F238E27FC236}">
              <a16:creationId xmlns:a16="http://schemas.microsoft.com/office/drawing/2014/main" id="{FA697A43-15A4-4A79-BEEA-B665A53E1AD6}"/>
            </a:ext>
          </a:extLst>
        </xdr:cNvPr>
        <xdr:cNvSpPr txBox="1"/>
      </xdr:nvSpPr>
      <xdr:spPr>
        <a:xfrm>
          <a:off x="927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F0B0662-03D0-4B9D-AF85-D15E748C34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78DD6FD-4B7C-43E4-A40C-5B607DAA47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620D20D-7E0E-4BBC-8570-9CF9DFFC89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A6374D2-8E65-44C5-BB0F-08C2E87CD6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5ABEBDA-D3D7-4770-AA9D-CC6CED727C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559BF05-BC07-4A8D-A817-606EB9E436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00AC4CC-75B1-483F-9043-BA05836C3E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E59C572-ED2D-4964-9FDA-65E9CB3D6A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68124D4-A22D-4945-B731-EED881947EF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79B487F-9D74-4CFD-9ED0-A97820234B5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FCC479B-4F03-4489-B68B-6E7A871425E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2C234BC-216E-4E62-8C64-D17C3412A21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C3C0CAE-E873-4DD1-8668-E75F8D0FF1C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800B5E69-FA56-4112-8E4A-4433979ADF5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FCC0F54-AAA4-4E63-BB56-E969E49F9D5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6B4B8301-EBC9-429D-803E-D7CAEC81F3B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534A141-9665-4AB9-B491-0D285F7F025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9DBBDE0D-ED4A-44D3-B970-D28988731D1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F156826-67F1-4330-BBC9-CE9C415D494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59FC4CED-9C7C-4A43-A31B-99ACD109328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6357995-3467-49B8-866A-8E744475EAA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3451D3D3-E531-4821-8B96-1AFD0DDEFC9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F8C336D-FF77-4C60-8066-594F7568CF1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88F61B04-0820-4874-AE5D-E3884A34F03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ADDB66C5-669A-45B2-BF2D-D4709F9ABB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58CC4966-01F2-4DD5-9769-C58FA1E7D0FE}"/>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C2E9EC97-2E32-4F54-A907-07F51511CA65}"/>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A1F1A35E-AD17-49F8-B208-5C53443C61DF}"/>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E6996122-371B-4007-8634-E38E735D43BB}"/>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D81FCC86-6B10-44EF-8F04-E79D92239B12}"/>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5F87B2A4-9A58-4AF7-B392-42A6F83D0E04}"/>
            </a:ext>
          </a:extLst>
        </xdr:cNvPr>
        <xdr:cNvSpPr txBox="1"/>
      </xdr:nvSpPr>
      <xdr:spPr>
        <a:xfrm>
          <a:off x="10515600" y="688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D463B042-05D5-464A-A0B4-B8FE3DD46D9C}"/>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7EF41CB9-86A6-4AC5-B55B-900615F88454}"/>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E275CFE0-D586-4018-A8C6-4A2F5EA10913}"/>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8CEC9933-A0C8-4FD3-AC48-F796AB9C4A1F}"/>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45284B4F-8B50-4AB0-826D-A1A2D258FB4D}"/>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50318C-A93C-4615-BA6E-7A9922AF09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59B5551-E892-40B2-BDB3-5F24E21BD6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4A69EA8-B52E-4AC0-916C-BDBB8234DB2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74F7084-73C8-4C69-A9D2-EE1192FAA5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06F1B6B-2383-4363-A5A5-3BB87EFF4C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10704</xdr:rowOff>
    </xdr:from>
    <xdr:to>
      <xdr:col>55</xdr:col>
      <xdr:colOff>50800</xdr:colOff>
      <xdr:row>39</xdr:row>
      <xdr:rowOff>112304</xdr:rowOff>
    </xdr:to>
    <xdr:sp macro="" textlink="">
      <xdr:nvSpPr>
        <xdr:cNvPr id="132" name="楕円 131">
          <a:extLst>
            <a:ext uri="{FF2B5EF4-FFF2-40B4-BE49-F238E27FC236}">
              <a16:creationId xmlns:a16="http://schemas.microsoft.com/office/drawing/2014/main" id="{22C0DAFD-2216-4E2C-A7A9-63EAB61381CF}"/>
            </a:ext>
          </a:extLst>
        </xdr:cNvPr>
        <xdr:cNvSpPr/>
      </xdr:nvSpPr>
      <xdr:spPr>
        <a:xfrm>
          <a:off x="10426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33581</xdr:rowOff>
    </xdr:from>
    <xdr:ext cx="469744" cy="259045"/>
    <xdr:sp macro="" textlink="">
      <xdr:nvSpPr>
        <xdr:cNvPr id="133" name="【図書館】&#10;一人当たり面積該当値テキスト">
          <a:extLst>
            <a:ext uri="{FF2B5EF4-FFF2-40B4-BE49-F238E27FC236}">
              <a16:creationId xmlns:a16="http://schemas.microsoft.com/office/drawing/2014/main" id="{AFB0D1A2-874E-4C00-A778-04DA44E55546}"/>
            </a:ext>
          </a:extLst>
        </xdr:cNvPr>
        <xdr:cNvSpPr txBox="1"/>
      </xdr:nvSpPr>
      <xdr:spPr>
        <a:xfrm>
          <a:off x="10515600" y="65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4" name="楕円 133">
          <a:extLst>
            <a:ext uri="{FF2B5EF4-FFF2-40B4-BE49-F238E27FC236}">
              <a16:creationId xmlns:a16="http://schemas.microsoft.com/office/drawing/2014/main" id="{D3701180-6498-4F5C-B46B-5037CA4BE2ED}"/>
            </a:ext>
          </a:extLst>
        </xdr:cNvPr>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61504</xdr:rowOff>
    </xdr:from>
    <xdr:to>
      <xdr:col>55</xdr:col>
      <xdr:colOff>0</xdr:colOff>
      <xdr:row>41</xdr:row>
      <xdr:rowOff>87630</xdr:rowOff>
    </xdr:to>
    <xdr:cxnSp macro="">
      <xdr:nvCxnSpPr>
        <xdr:cNvPr id="135" name="直線コネクタ 134">
          <a:extLst>
            <a:ext uri="{FF2B5EF4-FFF2-40B4-BE49-F238E27FC236}">
              <a16:creationId xmlns:a16="http://schemas.microsoft.com/office/drawing/2014/main" id="{5F41A6F4-0C9D-4428-AD90-9434F2DF1758}"/>
            </a:ext>
          </a:extLst>
        </xdr:cNvPr>
        <xdr:cNvCxnSpPr/>
      </xdr:nvCxnSpPr>
      <xdr:spPr>
        <a:xfrm flipV="1">
          <a:off x="9639300" y="6748054"/>
          <a:ext cx="8382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157662</xdr:rowOff>
    </xdr:from>
    <xdr:to>
      <xdr:col>46</xdr:col>
      <xdr:colOff>38100</xdr:colOff>
      <xdr:row>40</xdr:row>
      <xdr:rowOff>87812</xdr:rowOff>
    </xdr:to>
    <xdr:sp macro="" textlink="">
      <xdr:nvSpPr>
        <xdr:cNvPr id="136" name="楕円 135">
          <a:extLst>
            <a:ext uri="{FF2B5EF4-FFF2-40B4-BE49-F238E27FC236}">
              <a16:creationId xmlns:a16="http://schemas.microsoft.com/office/drawing/2014/main" id="{8BF96404-718D-496F-87AC-F4A5D4C58B2A}"/>
            </a:ext>
          </a:extLst>
        </xdr:cNvPr>
        <xdr:cNvSpPr/>
      </xdr:nvSpPr>
      <xdr:spPr>
        <a:xfrm>
          <a:off x="8699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37012</xdr:rowOff>
    </xdr:from>
    <xdr:to>
      <xdr:col>50</xdr:col>
      <xdr:colOff>114300</xdr:colOff>
      <xdr:row>41</xdr:row>
      <xdr:rowOff>87630</xdr:rowOff>
    </xdr:to>
    <xdr:cxnSp macro="">
      <xdr:nvCxnSpPr>
        <xdr:cNvPr id="137" name="直線コネクタ 136">
          <a:extLst>
            <a:ext uri="{FF2B5EF4-FFF2-40B4-BE49-F238E27FC236}">
              <a16:creationId xmlns:a16="http://schemas.microsoft.com/office/drawing/2014/main" id="{AF621C89-5267-40FE-A81A-599ECDB46BCE}"/>
            </a:ext>
          </a:extLst>
        </xdr:cNvPr>
        <xdr:cNvCxnSpPr/>
      </xdr:nvCxnSpPr>
      <xdr:spPr>
        <a:xfrm>
          <a:off x="8750300" y="6895012"/>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macro="" textlink="">
      <xdr:nvSpPr>
        <xdr:cNvPr id="138" name="楕円 137">
          <a:extLst>
            <a:ext uri="{FF2B5EF4-FFF2-40B4-BE49-F238E27FC236}">
              <a16:creationId xmlns:a16="http://schemas.microsoft.com/office/drawing/2014/main" id="{1AF26514-1D84-4EC1-A7D2-696999EE4977}"/>
            </a:ext>
          </a:extLst>
        </xdr:cNvPr>
        <xdr:cNvSpPr/>
      </xdr:nvSpPr>
      <xdr:spPr>
        <a:xfrm>
          <a:off x="781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37012</xdr:rowOff>
    </xdr:from>
    <xdr:to>
      <xdr:col>45</xdr:col>
      <xdr:colOff>177800</xdr:colOff>
      <xdr:row>40</xdr:row>
      <xdr:rowOff>43543</xdr:rowOff>
    </xdr:to>
    <xdr:cxnSp macro="">
      <xdr:nvCxnSpPr>
        <xdr:cNvPr id="139" name="直線コネクタ 138">
          <a:extLst>
            <a:ext uri="{FF2B5EF4-FFF2-40B4-BE49-F238E27FC236}">
              <a16:creationId xmlns:a16="http://schemas.microsoft.com/office/drawing/2014/main" id="{8C075B1F-D98B-406E-BA56-B822F5D48C0B}"/>
            </a:ext>
          </a:extLst>
        </xdr:cNvPr>
        <xdr:cNvCxnSpPr/>
      </xdr:nvCxnSpPr>
      <xdr:spPr>
        <a:xfrm flipV="1">
          <a:off x="7861300" y="6895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43362</xdr:rowOff>
    </xdr:from>
    <xdr:to>
      <xdr:col>36</xdr:col>
      <xdr:colOff>165100</xdr:colOff>
      <xdr:row>41</xdr:row>
      <xdr:rowOff>144962</xdr:rowOff>
    </xdr:to>
    <xdr:sp macro="" textlink="">
      <xdr:nvSpPr>
        <xdr:cNvPr id="140" name="楕円 139">
          <a:extLst>
            <a:ext uri="{FF2B5EF4-FFF2-40B4-BE49-F238E27FC236}">
              <a16:creationId xmlns:a16="http://schemas.microsoft.com/office/drawing/2014/main" id="{A63D2A5A-83EB-4FBF-B9C7-E3141B3317B6}"/>
            </a:ext>
          </a:extLst>
        </xdr:cNvPr>
        <xdr:cNvSpPr/>
      </xdr:nvSpPr>
      <xdr:spPr>
        <a:xfrm>
          <a:off x="6921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41</xdr:row>
      <xdr:rowOff>94162</xdr:rowOff>
    </xdr:to>
    <xdr:cxnSp macro="">
      <xdr:nvCxnSpPr>
        <xdr:cNvPr id="141" name="直線コネクタ 140">
          <a:extLst>
            <a:ext uri="{FF2B5EF4-FFF2-40B4-BE49-F238E27FC236}">
              <a16:creationId xmlns:a16="http://schemas.microsoft.com/office/drawing/2014/main" id="{0B04629D-0611-4FAC-A5EC-5CE1BEB6AFDB}"/>
            </a:ext>
          </a:extLst>
        </xdr:cNvPr>
        <xdr:cNvCxnSpPr/>
      </xdr:nvCxnSpPr>
      <xdr:spPr>
        <a:xfrm flipV="1">
          <a:off x="6972300" y="6901543"/>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00C808FB-F764-47DF-80D7-F227DA436127}"/>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333A2F5B-3FBD-42C2-8210-3FF9AE9A16D5}"/>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F97C6EF0-64CC-4CC0-846F-A9073ADE1607}"/>
            </a:ext>
          </a:extLst>
        </xdr:cNvPr>
        <xdr:cNvSpPr txBox="1"/>
      </xdr:nvSpPr>
      <xdr:spPr>
        <a:xfrm>
          <a:off x="7626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691DCD97-2D8A-4226-95B7-4C711B967ADE}"/>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6" name="n_1mainValue【図書館】&#10;一人当たり面積">
          <a:extLst>
            <a:ext uri="{FF2B5EF4-FFF2-40B4-BE49-F238E27FC236}">
              <a16:creationId xmlns:a16="http://schemas.microsoft.com/office/drawing/2014/main" id="{6F509801-2A56-4558-A7A2-C62F912B7FFD}"/>
            </a:ext>
          </a:extLst>
        </xdr:cNvPr>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104339</xdr:rowOff>
    </xdr:from>
    <xdr:ext cx="469744" cy="259045"/>
    <xdr:sp macro="" textlink="">
      <xdr:nvSpPr>
        <xdr:cNvPr id="147" name="n_2mainValue【図書館】&#10;一人当たり面積">
          <a:extLst>
            <a:ext uri="{FF2B5EF4-FFF2-40B4-BE49-F238E27FC236}">
              <a16:creationId xmlns:a16="http://schemas.microsoft.com/office/drawing/2014/main" id="{3C76EA7D-E977-467D-B85A-CCBB71141E11}"/>
            </a:ext>
          </a:extLst>
        </xdr:cNvPr>
        <xdr:cNvSpPr txBox="1"/>
      </xdr:nvSpPr>
      <xdr:spPr>
        <a:xfrm>
          <a:off x="8515427" y="66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8" name="n_3mainValue【図書館】&#10;一人当たり面積">
          <a:extLst>
            <a:ext uri="{FF2B5EF4-FFF2-40B4-BE49-F238E27FC236}">
              <a16:creationId xmlns:a16="http://schemas.microsoft.com/office/drawing/2014/main" id="{7BE94FE8-2A87-41AC-8E70-6E55BC443A1B}"/>
            </a:ext>
          </a:extLst>
        </xdr:cNvPr>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136089</xdr:rowOff>
    </xdr:from>
    <xdr:ext cx="469744" cy="259045"/>
    <xdr:sp macro="" textlink="">
      <xdr:nvSpPr>
        <xdr:cNvPr id="149" name="n_4mainValue【図書館】&#10;一人当たり面積">
          <a:extLst>
            <a:ext uri="{FF2B5EF4-FFF2-40B4-BE49-F238E27FC236}">
              <a16:creationId xmlns:a16="http://schemas.microsoft.com/office/drawing/2014/main" id="{6A1FBE9D-A616-405A-81ED-85E6E504E5E7}"/>
            </a:ext>
          </a:extLst>
        </xdr:cNvPr>
        <xdr:cNvSpPr txBox="1"/>
      </xdr:nvSpPr>
      <xdr:spPr>
        <a:xfrm>
          <a:off x="67374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6E343FF-4388-4858-ACCC-DA95CA50C6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8EF2BCC-DF34-4B9C-B3AA-FD985F973D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031AA51-6845-4154-99FD-5E30F632E9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FDDA7DA-B55D-42A3-A8D4-311A625E0B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0173FB0-9B6F-402B-8EDD-BDE7E47CBA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0F1ABE7-4E7A-41D0-86B7-9A06E9EC2D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90CF5AD-CE9E-46A4-9441-77BE46A8BC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FB7560A-3E81-49ED-8DB4-B981152A9FC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0A2A573-6ABE-4659-B6F0-21BD1EACF70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2876B21-FB9A-4588-B89D-4F9459DF8B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D4C4496-7123-493C-B709-A744AD8099D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E0165BA3-DBBD-4DED-915B-2AC26E6AEA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AC5ECE5D-683E-4501-B1BF-68900E0F4F1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0C0774F-C1A7-40CD-A5BD-4F5DC1A1A1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53BE501-3AD6-4163-97D0-0AD3C5D7533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53EEDFD-6690-4FE5-B8C8-45C012DC8D4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7077C8A-8704-4D57-BFAA-2FA4107BE4D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E1CEA4E0-F164-461E-B277-FCE2511FB0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74E4EB39-AFBE-4140-8EF7-AE8CFD30822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36FE45E2-C93C-4D19-9933-8AC8D32DBA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6639D22-91CC-43A9-BD9B-78FD4BF4BC4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B321E0B5-D045-4509-B156-C6D4D178F00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B892E04-BB04-4907-999C-408A888B536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81DAC67-6DCC-4090-BE16-946688A3A8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0A2CB27-5070-4CCC-B0A1-C056BECEA2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4E97A32E-DC33-4D21-B297-60C01DBDDDE2}"/>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CB489555-1535-41D9-B0CC-5EAE83B52AC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F2D476E0-4880-45DB-AFFD-DE9CEEA41EA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F65ABF18-A0D1-41FD-AFA0-5E5FA2B31008}"/>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42C04DB5-B3CB-44BC-B1B1-E0C7668E194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1E9EFE2-F746-4993-9151-4D05E1ADE53D}"/>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4C3DA1E8-674D-4F05-8F45-D60F9AA375D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321A9D80-798A-44E3-BC22-52A131F27966}"/>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237CCD70-73EF-44A3-A0B2-3CFA085A29E9}"/>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3D2D4C5D-D92D-41CC-8E95-E601A883DD4F}"/>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B2D8262E-61C0-42BE-A5CB-F20B5F51F74A}"/>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B3A6A8-1CC0-4211-800F-8CC6A6E14F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C00AA5-0B62-4E4F-BB08-2AE6282159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3BB4F8-9F5E-4C02-8F05-157CB682BB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1ACFB2F-FE60-4888-B0DE-35F3F652AD1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90D0362-5F54-4205-ABF7-774ED1B1941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73297</xdr:rowOff>
    </xdr:from>
    <xdr:to>
      <xdr:col>24</xdr:col>
      <xdr:colOff>114300</xdr:colOff>
      <xdr:row>63</xdr:row>
      <xdr:rowOff>3447</xdr:rowOff>
    </xdr:to>
    <xdr:sp macro="" textlink="">
      <xdr:nvSpPr>
        <xdr:cNvPr id="191" name="楕円 190">
          <a:extLst>
            <a:ext uri="{FF2B5EF4-FFF2-40B4-BE49-F238E27FC236}">
              <a16:creationId xmlns:a16="http://schemas.microsoft.com/office/drawing/2014/main" id="{E4A21DCD-3B8B-4BEE-B4C9-35B4E530847A}"/>
            </a:ext>
          </a:extLst>
        </xdr:cNvPr>
        <xdr:cNvSpPr/>
      </xdr:nvSpPr>
      <xdr:spPr>
        <a:xfrm>
          <a:off x="4584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51724</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213FF37-0AA7-4A89-8A3D-B8A63C5B3D87}"/>
            </a:ext>
          </a:extLst>
        </xdr:cNvPr>
        <xdr:cNvSpPr txBox="1"/>
      </xdr:nvSpPr>
      <xdr:spPr>
        <a:xfrm>
          <a:off x="4673600"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93" name="楕円 192">
          <a:extLst>
            <a:ext uri="{FF2B5EF4-FFF2-40B4-BE49-F238E27FC236}">
              <a16:creationId xmlns:a16="http://schemas.microsoft.com/office/drawing/2014/main" id="{0268DBB2-CDEF-4CE2-A0BD-6E079EBA02AD}"/>
            </a:ext>
          </a:extLst>
        </xdr:cNvPr>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124097</xdr:rowOff>
    </xdr:to>
    <xdr:cxnSp macro="">
      <xdr:nvCxnSpPr>
        <xdr:cNvPr id="194" name="直線コネクタ 193">
          <a:extLst>
            <a:ext uri="{FF2B5EF4-FFF2-40B4-BE49-F238E27FC236}">
              <a16:creationId xmlns:a16="http://schemas.microsoft.com/office/drawing/2014/main" id="{4F767ACC-136B-43EC-8607-D4B8FD1E7355}"/>
            </a:ext>
          </a:extLst>
        </xdr:cNvPr>
        <xdr:cNvCxnSpPr/>
      </xdr:nvCxnSpPr>
      <xdr:spPr>
        <a:xfrm>
          <a:off x="3797300" y="1069848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21046</xdr:rowOff>
    </xdr:from>
    <xdr:to>
      <xdr:col>15</xdr:col>
      <xdr:colOff>101600</xdr:colOff>
      <xdr:row>62</xdr:row>
      <xdr:rowOff>122646</xdr:rowOff>
    </xdr:to>
    <xdr:sp macro="" textlink="">
      <xdr:nvSpPr>
        <xdr:cNvPr id="195" name="楕円 194">
          <a:extLst>
            <a:ext uri="{FF2B5EF4-FFF2-40B4-BE49-F238E27FC236}">
              <a16:creationId xmlns:a16="http://schemas.microsoft.com/office/drawing/2014/main" id="{070D5BF8-A49D-489C-A28F-45FAA9FDD277}"/>
            </a:ext>
          </a:extLst>
        </xdr:cNvPr>
        <xdr:cNvSpPr/>
      </xdr:nvSpPr>
      <xdr:spPr>
        <a:xfrm>
          <a:off x="2857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71846</xdr:rowOff>
    </xdr:to>
    <xdr:cxnSp macro="">
      <xdr:nvCxnSpPr>
        <xdr:cNvPr id="196" name="直線コネクタ 195">
          <a:extLst>
            <a:ext uri="{FF2B5EF4-FFF2-40B4-BE49-F238E27FC236}">
              <a16:creationId xmlns:a16="http://schemas.microsoft.com/office/drawing/2014/main" id="{4923C920-4FBF-46D3-9E02-E37140CE16F5}"/>
            </a:ext>
          </a:extLst>
        </xdr:cNvPr>
        <xdr:cNvCxnSpPr/>
      </xdr:nvCxnSpPr>
      <xdr:spPr>
        <a:xfrm flipV="1">
          <a:off x="2908300" y="106984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7" name="楕円 196">
          <a:extLst>
            <a:ext uri="{FF2B5EF4-FFF2-40B4-BE49-F238E27FC236}">
              <a16:creationId xmlns:a16="http://schemas.microsoft.com/office/drawing/2014/main" id="{9C4889EC-66FD-49B7-89EF-D6211F25F2DA}"/>
            </a:ext>
          </a:extLst>
        </xdr:cNvPr>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71846</xdr:rowOff>
    </xdr:to>
    <xdr:cxnSp macro="">
      <xdr:nvCxnSpPr>
        <xdr:cNvPr id="198" name="直線コネクタ 197">
          <a:extLst>
            <a:ext uri="{FF2B5EF4-FFF2-40B4-BE49-F238E27FC236}">
              <a16:creationId xmlns:a16="http://schemas.microsoft.com/office/drawing/2014/main" id="{7362C863-3956-44AF-B289-792FFA5CA992}"/>
            </a:ext>
          </a:extLst>
        </xdr:cNvPr>
        <xdr:cNvCxnSpPr/>
      </xdr:nvCxnSpPr>
      <xdr:spPr>
        <a:xfrm>
          <a:off x="2019300" y="106756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140244</xdr:rowOff>
    </xdr:from>
    <xdr:to>
      <xdr:col>6</xdr:col>
      <xdr:colOff>38100</xdr:colOff>
      <xdr:row>62</xdr:row>
      <xdr:rowOff>70394</xdr:rowOff>
    </xdr:to>
    <xdr:sp macro="" textlink="">
      <xdr:nvSpPr>
        <xdr:cNvPr id="199" name="楕円 198">
          <a:extLst>
            <a:ext uri="{FF2B5EF4-FFF2-40B4-BE49-F238E27FC236}">
              <a16:creationId xmlns:a16="http://schemas.microsoft.com/office/drawing/2014/main" id="{E945EEAD-87E3-4305-8608-FD963393194E}"/>
            </a:ext>
          </a:extLst>
        </xdr:cNvPr>
        <xdr:cNvSpPr/>
      </xdr:nvSpPr>
      <xdr:spPr>
        <a:xfrm>
          <a:off x="1079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19594</xdr:rowOff>
    </xdr:from>
    <xdr:to>
      <xdr:col>10</xdr:col>
      <xdr:colOff>114300</xdr:colOff>
      <xdr:row>62</xdr:row>
      <xdr:rowOff>45720</xdr:rowOff>
    </xdr:to>
    <xdr:cxnSp macro="">
      <xdr:nvCxnSpPr>
        <xdr:cNvPr id="200" name="直線コネクタ 199">
          <a:extLst>
            <a:ext uri="{FF2B5EF4-FFF2-40B4-BE49-F238E27FC236}">
              <a16:creationId xmlns:a16="http://schemas.microsoft.com/office/drawing/2014/main" id="{EE92EFF3-3867-4BCB-8286-EDAFA26636F8}"/>
            </a:ext>
          </a:extLst>
        </xdr:cNvPr>
        <xdr:cNvCxnSpPr/>
      </xdr:nvCxnSpPr>
      <xdr:spPr>
        <a:xfrm>
          <a:off x="1130300" y="106494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F7E7253E-7F15-49AD-889A-529245E7824F}"/>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6B9B1006-69FC-487B-9E80-C9858B3C7566}"/>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C8951132-E2B8-4A28-9686-4470AE125282}"/>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68A7034F-D711-46D1-AF85-8635326BDEFE}"/>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205" name="n_1mainValue【体育館・プール】&#10;有形固定資産減価償却率">
          <a:extLst>
            <a:ext uri="{FF2B5EF4-FFF2-40B4-BE49-F238E27FC236}">
              <a16:creationId xmlns:a16="http://schemas.microsoft.com/office/drawing/2014/main" id="{B3833044-28E5-4364-B2C4-5784AD1A193B}"/>
            </a:ext>
          </a:extLst>
        </xdr:cNvPr>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113773</xdr:rowOff>
    </xdr:from>
    <xdr:ext cx="405111" cy="259045"/>
    <xdr:sp macro="" textlink="">
      <xdr:nvSpPr>
        <xdr:cNvPr id="206" name="n_2mainValue【体育館・プール】&#10;有形固定資産減価償却率">
          <a:extLst>
            <a:ext uri="{FF2B5EF4-FFF2-40B4-BE49-F238E27FC236}">
              <a16:creationId xmlns:a16="http://schemas.microsoft.com/office/drawing/2014/main" id="{45F4B9B9-78FD-4FF3-AF27-51A85B0D611B}"/>
            </a:ext>
          </a:extLst>
        </xdr:cNvPr>
        <xdr:cNvSpPr txBox="1"/>
      </xdr:nvSpPr>
      <xdr:spPr>
        <a:xfrm>
          <a:off x="2705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7" name="n_3mainValue【体育館・プール】&#10;有形固定資産減価償却率">
          <a:extLst>
            <a:ext uri="{FF2B5EF4-FFF2-40B4-BE49-F238E27FC236}">
              <a16:creationId xmlns:a16="http://schemas.microsoft.com/office/drawing/2014/main" id="{8BEF9329-BE32-4FD9-8526-DBDDA0D8198D}"/>
            </a:ext>
          </a:extLst>
        </xdr:cNvPr>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61521</xdr:rowOff>
    </xdr:from>
    <xdr:ext cx="405111" cy="259045"/>
    <xdr:sp macro="" textlink="">
      <xdr:nvSpPr>
        <xdr:cNvPr id="208" name="n_4mainValue【体育館・プール】&#10;有形固定資産減価償却率">
          <a:extLst>
            <a:ext uri="{FF2B5EF4-FFF2-40B4-BE49-F238E27FC236}">
              <a16:creationId xmlns:a16="http://schemas.microsoft.com/office/drawing/2014/main" id="{44A2EF4C-9205-4BD0-92F5-C84DF86AD475}"/>
            </a:ext>
          </a:extLst>
        </xdr:cNvPr>
        <xdr:cNvSpPr txBox="1"/>
      </xdr:nvSpPr>
      <xdr:spPr>
        <a:xfrm>
          <a:off x="927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9D5DF6B-1792-4802-B108-555BCC8D5E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FB88FA3-31B3-47A3-9276-5C5A184C1F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A86EFE1-5EA6-4FA2-8666-16136305537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6D837A2-02D0-4E1D-81D3-1C612AC339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77A7356-347F-4C09-8AD8-ED34043EC6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E6D4F4D-D89F-49CE-A5F6-8B56114DC2F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30F8182-309D-4522-825D-3908B278C78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32BAE64-0FA3-4E6A-B5C6-2115FCA4057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DAF8909-DE9E-4341-BD8C-A63BDE4C6F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BFB9AF7-D717-40E3-AF71-632F494463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9DF2986E-30AD-40F1-BB2D-C7D5CE684A9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62E4327-7992-430D-AF87-620B6B3734C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FD096719-1520-4146-A24B-73EBB7FCDA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E355487E-F14C-4DAE-885B-BA058A85EC8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409F1C9-DB65-480A-AD66-EC1AED54230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6723F4E-B81E-4F5B-9277-CA94542033B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99E67A7-F179-4FE2-BFB4-A97117FB3EA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FD135AFB-DCC4-482B-BC1C-332E29479B4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1CAC178-8CD8-4B03-A10B-E28926071FA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232782CC-45FF-4C56-B838-5F6420B9CD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37316CA-7DC1-41BE-A798-BB88FC400C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E64F0706-64E5-4A6E-813F-4692ED69F0D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8ED4EF38-45FC-4BC9-8A23-E2149A34075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59C228B0-5693-412E-A71F-BE5B6E581D8E}"/>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703A8AB6-F002-4EDD-83EA-78731A2663AD}"/>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FCCF5352-81FD-4161-A5BE-4AED8236055D}"/>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2A25A413-81B1-47B2-8533-9A9462F2CCC2}"/>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E1033D0B-DEC1-4184-BC67-1C9ED0769546}"/>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35C8BDCA-39F6-4019-958F-4CFD977AB99F}"/>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0BB290F0-57ED-45A4-A69D-06AE1F5D9D61}"/>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3AC207B1-383E-4632-BA08-34A386F6B5EC}"/>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289B5052-E7AC-4251-B458-DE0F8709565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C23F6206-736F-43EF-A95B-E59A0DA7FAA3}"/>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F06BACA8-CBFB-4F51-BDF8-EEDE6EB9FC19}"/>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7458DF1-82F1-4F3D-B656-8505FE5032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2D486A3-CD92-44A4-9585-FFFC16EA60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86518A-0429-4A01-BF32-628497E9AC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C1DA891-E345-4F0C-80D9-46B6A2F718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415A966-D7AB-4BC4-988C-2CF5D40403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48" name="楕円 247">
          <a:extLst>
            <a:ext uri="{FF2B5EF4-FFF2-40B4-BE49-F238E27FC236}">
              <a16:creationId xmlns:a16="http://schemas.microsoft.com/office/drawing/2014/main" id="{FD5AE389-EBD3-4069-BA04-4D2CF05334FB}"/>
            </a:ext>
          </a:extLst>
        </xdr:cNvPr>
        <xdr:cNvSpPr/>
      </xdr:nvSpPr>
      <xdr:spPr>
        <a:xfrm>
          <a:off x="10426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49547</xdr:rowOff>
    </xdr:from>
    <xdr:ext cx="469744" cy="259045"/>
    <xdr:sp macro="" textlink="">
      <xdr:nvSpPr>
        <xdr:cNvPr id="249" name="【体育館・プール】&#10;一人当たり面積該当値テキスト">
          <a:extLst>
            <a:ext uri="{FF2B5EF4-FFF2-40B4-BE49-F238E27FC236}">
              <a16:creationId xmlns:a16="http://schemas.microsoft.com/office/drawing/2014/main" id="{BBA77DC2-1220-428B-B873-D9ED2E3B8ECF}"/>
            </a:ext>
          </a:extLst>
        </xdr:cNvPr>
        <xdr:cNvSpPr txBox="1"/>
      </xdr:nvSpPr>
      <xdr:spPr>
        <a:xfrm>
          <a:off x="10515600" y="1050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26670</xdr:rowOff>
    </xdr:from>
    <xdr:to>
      <xdr:col>50</xdr:col>
      <xdr:colOff>165100</xdr:colOff>
      <xdr:row>61</xdr:row>
      <xdr:rowOff>128270</xdr:rowOff>
    </xdr:to>
    <xdr:sp macro="" textlink="">
      <xdr:nvSpPr>
        <xdr:cNvPr id="250" name="楕円 249">
          <a:extLst>
            <a:ext uri="{FF2B5EF4-FFF2-40B4-BE49-F238E27FC236}">
              <a16:creationId xmlns:a16="http://schemas.microsoft.com/office/drawing/2014/main" id="{31C3BACF-B09E-471D-B6E4-2F8BA16277F1}"/>
            </a:ext>
          </a:extLst>
        </xdr:cNvPr>
        <xdr:cNvSpPr/>
      </xdr:nvSpPr>
      <xdr:spPr>
        <a:xfrm>
          <a:off x="9588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77470</xdr:rowOff>
    </xdr:from>
    <xdr:to>
      <xdr:col>55</xdr:col>
      <xdr:colOff>0</xdr:colOff>
      <xdr:row>61</xdr:row>
      <xdr:rowOff>121920</xdr:rowOff>
    </xdr:to>
    <xdr:cxnSp macro="">
      <xdr:nvCxnSpPr>
        <xdr:cNvPr id="251" name="直線コネクタ 250">
          <a:extLst>
            <a:ext uri="{FF2B5EF4-FFF2-40B4-BE49-F238E27FC236}">
              <a16:creationId xmlns:a16="http://schemas.microsoft.com/office/drawing/2014/main" id="{4EE3D5B8-6DC9-4BFF-AB0C-BDEC807430BA}"/>
            </a:ext>
          </a:extLst>
        </xdr:cNvPr>
        <xdr:cNvCxnSpPr/>
      </xdr:nvCxnSpPr>
      <xdr:spPr>
        <a:xfrm>
          <a:off x="9639300" y="1053592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91440</xdr:rowOff>
    </xdr:from>
    <xdr:to>
      <xdr:col>46</xdr:col>
      <xdr:colOff>38100</xdr:colOff>
      <xdr:row>62</xdr:row>
      <xdr:rowOff>21590</xdr:rowOff>
    </xdr:to>
    <xdr:sp macro="" textlink="">
      <xdr:nvSpPr>
        <xdr:cNvPr id="252" name="楕円 251">
          <a:extLst>
            <a:ext uri="{FF2B5EF4-FFF2-40B4-BE49-F238E27FC236}">
              <a16:creationId xmlns:a16="http://schemas.microsoft.com/office/drawing/2014/main" id="{235B6CD1-CC4A-4D12-9FBF-D67BE88EEFF0}"/>
            </a:ext>
          </a:extLst>
        </xdr:cNvPr>
        <xdr:cNvSpPr/>
      </xdr:nvSpPr>
      <xdr:spPr>
        <a:xfrm>
          <a:off x="8699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77470</xdr:rowOff>
    </xdr:from>
    <xdr:to>
      <xdr:col>50</xdr:col>
      <xdr:colOff>114300</xdr:colOff>
      <xdr:row>61</xdr:row>
      <xdr:rowOff>142240</xdr:rowOff>
    </xdr:to>
    <xdr:cxnSp macro="">
      <xdr:nvCxnSpPr>
        <xdr:cNvPr id="253" name="直線コネクタ 252">
          <a:extLst>
            <a:ext uri="{FF2B5EF4-FFF2-40B4-BE49-F238E27FC236}">
              <a16:creationId xmlns:a16="http://schemas.microsoft.com/office/drawing/2014/main" id="{FEA316C5-24E2-4747-A1B1-8F69BC7928A3}"/>
            </a:ext>
          </a:extLst>
        </xdr:cNvPr>
        <xdr:cNvCxnSpPr/>
      </xdr:nvCxnSpPr>
      <xdr:spPr>
        <a:xfrm flipV="1">
          <a:off x="8750300" y="105359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96520</xdr:rowOff>
    </xdr:from>
    <xdr:to>
      <xdr:col>41</xdr:col>
      <xdr:colOff>101600</xdr:colOff>
      <xdr:row>62</xdr:row>
      <xdr:rowOff>26670</xdr:rowOff>
    </xdr:to>
    <xdr:sp macro="" textlink="">
      <xdr:nvSpPr>
        <xdr:cNvPr id="254" name="楕円 253">
          <a:extLst>
            <a:ext uri="{FF2B5EF4-FFF2-40B4-BE49-F238E27FC236}">
              <a16:creationId xmlns:a16="http://schemas.microsoft.com/office/drawing/2014/main" id="{C7D2A1B2-F443-45A2-80C1-EB838BADEA4B}"/>
            </a:ext>
          </a:extLst>
        </xdr:cNvPr>
        <xdr:cNvSpPr/>
      </xdr:nvSpPr>
      <xdr:spPr>
        <a:xfrm>
          <a:off x="78105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142240</xdr:rowOff>
    </xdr:from>
    <xdr:to>
      <xdr:col>45</xdr:col>
      <xdr:colOff>177800</xdr:colOff>
      <xdr:row>61</xdr:row>
      <xdr:rowOff>147320</xdr:rowOff>
    </xdr:to>
    <xdr:cxnSp macro="">
      <xdr:nvCxnSpPr>
        <xdr:cNvPr id="255" name="直線コネクタ 254">
          <a:extLst>
            <a:ext uri="{FF2B5EF4-FFF2-40B4-BE49-F238E27FC236}">
              <a16:creationId xmlns:a16="http://schemas.microsoft.com/office/drawing/2014/main" id="{92AA8AD3-B178-45E1-B121-40E4A8AEF24D}"/>
            </a:ext>
          </a:extLst>
        </xdr:cNvPr>
        <xdr:cNvCxnSpPr/>
      </xdr:nvCxnSpPr>
      <xdr:spPr>
        <a:xfrm flipV="1">
          <a:off x="7861300" y="106006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102870</xdr:rowOff>
    </xdr:from>
    <xdr:to>
      <xdr:col>36</xdr:col>
      <xdr:colOff>165100</xdr:colOff>
      <xdr:row>62</xdr:row>
      <xdr:rowOff>33020</xdr:rowOff>
    </xdr:to>
    <xdr:sp macro="" textlink="">
      <xdr:nvSpPr>
        <xdr:cNvPr id="256" name="楕円 255">
          <a:extLst>
            <a:ext uri="{FF2B5EF4-FFF2-40B4-BE49-F238E27FC236}">
              <a16:creationId xmlns:a16="http://schemas.microsoft.com/office/drawing/2014/main" id="{482F7064-A138-4336-AF16-6B9B1665088E}"/>
            </a:ext>
          </a:extLst>
        </xdr:cNvPr>
        <xdr:cNvSpPr/>
      </xdr:nvSpPr>
      <xdr:spPr>
        <a:xfrm>
          <a:off x="6921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147320</xdr:rowOff>
    </xdr:from>
    <xdr:to>
      <xdr:col>41</xdr:col>
      <xdr:colOff>50800</xdr:colOff>
      <xdr:row>61</xdr:row>
      <xdr:rowOff>153670</xdr:rowOff>
    </xdr:to>
    <xdr:cxnSp macro="">
      <xdr:nvCxnSpPr>
        <xdr:cNvPr id="257" name="直線コネクタ 256">
          <a:extLst>
            <a:ext uri="{FF2B5EF4-FFF2-40B4-BE49-F238E27FC236}">
              <a16:creationId xmlns:a16="http://schemas.microsoft.com/office/drawing/2014/main" id="{771359E3-0EAC-4CD6-A600-5E9BE91491AD}"/>
            </a:ext>
          </a:extLst>
        </xdr:cNvPr>
        <xdr:cNvCxnSpPr/>
      </xdr:nvCxnSpPr>
      <xdr:spPr>
        <a:xfrm flipV="1">
          <a:off x="6972300" y="106057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FC7D53C4-9A7E-4DFB-B422-5FE2614BB723}"/>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AB82D938-77AC-4A31-9542-86C1C498D6C2}"/>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2F539EB8-66BF-4AAF-9CD6-497D2A8CB309}"/>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D0966021-2FA3-4820-86FF-B0A2F0539405}"/>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119397</xdr:rowOff>
    </xdr:from>
    <xdr:ext cx="469744" cy="259045"/>
    <xdr:sp macro="" textlink="">
      <xdr:nvSpPr>
        <xdr:cNvPr id="262" name="n_1mainValue【体育館・プール】&#10;一人当たり面積">
          <a:extLst>
            <a:ext uri="{FF2B5EF4-FFF2-40B4-BE49-F238E27FC236}">
              <a16:creationId xmlns:a16="http://schemas.microsoft.com/office/drawing/2014/main" id="{8F31CD84-073E-4C88-BBA4-EC39F0EAFE6A}"/>
            </a:ext>
          </a:extLst>
        </xdr:cNvPr>
        <xdr:cNvSpPr txBox="1"/>
      </xdr:nvSpPr>
      <xdr:spPr>
        <a:xfrm>
          <a:off x="93917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12717</xdr:rowOff>
    </xdr:from>
    <xdr:ext cx="469744" cy="259045"/>
    <xdr:sp macro="" textlink="">
      <xdr:nvSpPr>
        <xdr:cNvPr id="263" name="n_2mainValue【体育館・プール】&#10;一人当たり面積">
          <a:extLst>
            <a:ext uri="{FF2B5EF4-FFF2-40B4-BE49-F238E27FC236}">
              <a16:creationId xmlns:a16="http://schemas.microsoft.com/office/drawing/2014/main" id="{9C82C33D-0D00-4F0E-A44E-DF865B196E18}"/>
            </a:ext>
          </a:extLst>
        </xdr:cNvPr>
        <xdr:cNvSpPr txBox="1"/>
      </xdr:nvSpPr>
      <xdr:spPr>
        <a:xfrm>
          <a:off x="85154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17797</xdr:rowOff>
    </xdr:from>
    <xdr:ext cx="469744" cy="259045"/>
    <xdr:sp macro="" textlink="">
      <xdr:nvSpPr>
        <xdr:cNvPr id="264" name="n_3mainValue【体育館・プール】&#10;一人当たり面積">
          <a:extLst>
            <a:ext uri="{FF2B5EF4-FFF2-40B4-BE49-F238E27FC236}">
              <a16:creationId xmlns:a16="http://schemas.microsoft.com/office/drawing/2014/main" id="{17C163DB-EC15-473D-870F-DB2AF69ACFB4}"/>
            </a:ext>
          </a:extLst>
        </xdr:cNvPr>
        <xdr:cNvSpPr txBox="1"/>
      </xdr:nvSpPr>
      <xdr:spPr>
        <a:xfrm>
          <a:off x="76264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24147</xdr:rowOff>
    </xdr:from>
    <xdr:ext cx="469744" cy="259045"/>
    <xdr:sp macro="" textlink="">
      <xdr:nvSpPr>
        <xdr:cNvPr id="265" name="n_4mainValue【体育館・プール】&#10;一人当たり面積">
          <a:extLst>
            <a:ext uri="{FF2B5EF4-FFF2-40B4-BE49-F238E27FC236}">
              <a16:creationId xmlns:a16="http://schemas.microsoft.com/office/drawing/2014/main" id="{A5AC3D81-AE95-402D-B1E8-6338720EE459}"/>
            </a:ext>
          </a:extLst>
        </xdr:cNvPr>
        <xdr:cNvSpPr txBox="1"/>
      </xdr:nvSpPr>
      <xdr:spPr>
        <a:xfrm>
          <a:off x="6737427"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9FBB4E2-8F59-47F5-8423-EA176BD1E6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3E91690-DAA5-49D1-8E4B-73474B5201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0382B5F-D0F1-45FD-BA41-9D723C12D9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3C3F843-3AB0-40EF-959D-B0F36A2F11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92AF3D-9954-4558-A543-EFA4B6BCB1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6C2EC15-697B-4C79-AE95-20E879B430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5E82FDB-2BC3-40D6-8962-C9A73D4B68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E20E5EF-1290-4B81-AD9A-D272BEFF398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86A63D85-D4F4-44FE-96A0-8266369597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CC253E83-204F-48D6-A0F8-B6FA196B05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299EEB9F-02BA-4CA1-BCED-0B82B42CEA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63209527-0F59-4A6C-A5D2-33FC05C264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5888004E-B53F-4945-B34A-82B375FD62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54564BDA-E684-4827-937D-83E6EBC77A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18C5E895-171C-4B6C-83A7-6161F7A456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F65B72B2-BBF8-4698-8AEE-A5C558C5D22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D48DF3EB-6223-49DD-B447-6445A6ECD9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275118D5-1A70-4F6F-91CF-02536A8701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451E553A-9A2D-4535-A132-2790FD05A9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CCD657D7-2FE2-4B8F-9FAE-79B1157CE0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85F8F870-8B22-46C6-9D41-26D2ECD57B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C4B2F39A-3B59-4C49-9155-89AD7C4162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87459DC2-29A3-4E6F-87C0-8A8D8A7DB4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F3CA1DAE-478E-4631-BE3B-A0405315E6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801A308-F86A-4866-9D4B-27F33489F8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FE3483B6-31B4-4511-B976-CCA553E726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62E3929D-7B3A-41F5-B82F-E8BF5DFA3E1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43930C0A-5E62-4DBE-92FF-429E62D7D5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EB57A36F-5C4D-458B-A747-EDA80D21A2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BF3A6487-3EE2-401D-8B0A-441C7245BE5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62DE522F-7BA2-49AD-A8CF-1D1AC44956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8996371C-175A-4275-8BF5-AE288835DFB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5761FE8F-6A3E-4659-A3EE-7A190AE52D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08A6172E-1E98-4F92-BEEB-6334D7606A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65FB4D8A-E2EB-4BBE-BE38-8A9E3E9284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6831273F-1524-4A18-8CBF-16CBEF7A7D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6F3F6BA6-0C52-48DB-B7EA-56C9B24854C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869C8294-197E-4C30-8389-F641E84179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DB80DCF-50C6-4060-BC39-D13CBB4A56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F2A58E45-E2D3-4C4B-93D1-4E11FB2EC8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146C503A-C013-4765-9FB6-114C164073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2BC05035-0C13-4011-AC35-312CC88DC4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4B0F5550-6050-441F-BF2E-0A80E9E4E1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7EC8C428-CD3A-4307-9BF3-8249E597E27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1DB0DAB3-E308-4C8A-8BA2-5B5E3ADB15A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B2007371-2B58-4EBF-A1C7-6D2227D8DDA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F550512C-28B1-4E18-BB2C-02A3CC198D3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BA602064-A3B0-4369-898A-61A8877F09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85F9461E-8F98-4C0D-818F-196AC40828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AB87C5D9-6E38-4673-A5BF-8635C1A8E7E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0FE0AAF1-0BE0-434C-9CCC-C7FC6CB7B5B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1D604540-864A-4E1F-97B5-45D6E57AE80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73521389-9932-4FC2-ACB8-857ECD4160C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EEA6668B-6B4B-45C4-88E8-495378F54F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EFB46C8E-6D78-4B51-ADAC-9E78A6D4D61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639E9121-7A0C-47CB-8951-2E6E58B41B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C19F9EA7-4EEE-4926-B943-E724920D4094}"/>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A46A7623-089B-496A-A95C-4DDECD91F75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E0C3322F-C030-47B8-AF28-EB0BF0C6F66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7996E1BF-D943-4100-87BF-6DB17683802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6" name="直線コネクタ 325">
          <a:extLst>
            <a:ext uri="{FF2B5EF4-FFF2-40B4-BE49-F238E27FC236}">
              <a16:creationId xmlns:a16="http://schemas.microsoft.com/office/drawing/2014/main" id="{7A4014DE-B9BE-4885-9A3E-9DD50BBB21A6}"/>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BB28B2A3-C806-4A50-B35F-4AB120D3F97C}"/>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28" name="フローチャート: 判断 327">
          <a:extLst>
            <a:ext uri="{FF2B5EF4-FFF2-40B4-BE49-F238E27FC236}">
              <a16:creationId xmlns:a16="http://schemas.microsoft.com/office/drawing/2014/main" id="{58FDA649-B931-4540-8A08-5E79139847E9}"/>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29" name="フローチャート: 判断 328">
          <a:extLst>
            <a:ext uri="{FF2B5EF4-FFF2-40B4-BE49-F238E27FC236}">
              <a16:creationId xmlns:a16="http://schemas.microsoft.com/office/drawing/2014/main" id="{347A75FA-E25F-4C0C-B9B9-560261447AD7}"/>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30" name="フローチャート: 判断 329">
          <a:extLst>
            <a:ext uri="{FF2B5EF4-FFF2-40B4-BE49-F238E27FC236}">
              <a16:creationId xmlns:a16="http://schemas.microsoft.com/office/drawing/2014/main" id="{2C6D3137-9F2D-4B7E-B848-18C3EC40CD0E}"/>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1" name="フローチャート: 判断 330">
          <a:extLst>
            <a:ext uri="{FF2B5EF4-FFF2-40B4-BE49-F238E27FC236}">
              <a16:creationId xmlns:a16="http://schemas.microsoft.com/office/drawing/2014/main" id="{94E60948-4E2F-4070-B3D5-AF877B002C3A}"/>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332" name="フローチャート: 判断 331">
          <a:extLst>
            <a:ext uri="{FF2B5EF4-FFF2-40B4-BE49-F238E27FC236}">
              <a16:creationId xmlns:a16="http://schemas.microsoft.com/office/drawing/2014/main" id="{FDF69AA0-9008-4E03-BEA3-8971032765F7}"/>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247BFB5-4BC6-444B-BF06-9371D573C67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A3EB2777-0D7C-45B7-BC7C-2BD57D85C4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BF76F9DC-9405-4719-A843-D4206EB546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C1E5F47-8DAA-424E-ACC0-E784FE24E8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BCBD276F-A547-45BA-A107-9868CB1889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23495</xdr:rowOff>
    </xdr:from>
    <xdr:to>
      <xdr:col>76</xdr:col>
      <xdr:colOff>165100</xdr:colOff>
      <xdr:row>38</xdr:row>
      <xdr:rowOff>125095</xdr:rowOff>
    </xdr:to>
    <xdr:sp macro="" textlink="">
      <xdr:nvSpPr>
        <xdr:cNvPr id="338" name="楕円 337">
          <a:extLst>
            <a:ext uri="{FF2B5EF4-FFF2-40B4-BE49-F238E27FC236}">
              <a16:creationId xmlns:a16="http://schemas.microsoft.com/office/drawing/2014/main" id="{B9245F3F-7923-44EC-B7D2-5742668D8FF7}"/>
            </a:ext>
          </a:extLst>
        </xdr:cNvPr>
        <xdr:cNvSpPr/>
      </xdr:nvSpPr>
      <xdr:spPr>
        <a:xfrm>
          <a:off x="14541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9" name="楕円 338">
          <a:extLst>
            <a:ext uri="{FF2B5EF4-FFF2-40B4-BE49-F238E27FC236}">
              <a16:creationId xmlns:a16="http://schemas.microsoft.com/office/drawing/2014/main" id="{5FD05662-E292-4515-A86A-CF390A2C82A4}"/>
            </a:ext>
          </a:extLst>
        </xdr:cNvPr>
        <xdr:cNvSpPr/>
      </xdr:nvSpPr>
      <xdr:spPr>
        <a:xfrm>
          <a:off x="1365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34290</xdr:rowOff>
    </xdr:from>
    <xdr:to>
      <xdr:col>76</xdr:col>
      <xdr:colOff>114300</xdr:colOff>
      <xdr:row>38</xdr:row>
      <xdr:rowOff>74295</xdr:rowOff>
    </xdr:to>
    <xdr:cxnSp macro="">
      <xdr:nvCxnSpPr>
        <xdr:cNvPr id="340" name="直線コネクタ 339">
          <a:extLst>
            <a:ext uri="{FF2B5EF4-FFF2-40B4-BE49-F238E27FC236}">
              <a16:creationId xmlns:a16="http://schemas.microsoft.com/office/drawing/2014/main" id="{204D8227-58EE-486A-907F-C7BBE817B823}"/>
            </a:ext>
          </a:extLst>
        </xdr:cNvPr>
        <xdr:cNvCxnSpPr/>
      </xdr:nvCxnSpPr>
      <xdr:spPr>
        <a:xfrm>
          <a:off x="13703300" y="65493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99695</xdr:rowOff>
    </xdr:from>
    <xdr:to>
      <xdr:col>67</xdr:col>
      <xdr:colOff>101600</xdr:colOff>
      <xdr:row>38</xdr:row>
      <xdr:rowOff>29845</xdr:rowOff>
    </xdr:to>
    <xdr:sp macro="" textlink="">
      <xdr:nvSpPr>
        <xdr:cNvPr id="341" name="楕円 340">
          <a:extLst>
            <a:ext uri="{FF2B5EF4-FFF2-40B4-BE49-F238E27FC236}">
              <a16:creationId xmlns:a16="http://schemas.microsoft.com/office/drawing/2014/main" id="{F77B8748-B1EE-4993-98A3-8AB0FA416D41}"/>
            </a:ext>
          </a:extLst>
        </xdr:cNvPr>
        <xdr:cNvSpPr/>
      </xdr:nvSpPr>
      <xdr:spPr>
        <a:xfrm>
          <a:off x="1276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150495</xdr:rowOff>
    </xdr:from>
    <xdr:to>
      <xdr:col>71</xdr:col>
      <xdr:colOff>177800</xdr:colOff>
      <xdr:row>38</xdr:row>
      <xdr:rowOff>34290</xdr:rowOff>
    </xdr:to>
    <xdr:cxnSp macro="">
      <xdr:nvCxnSpPr>
        <xdr:cNvPr id="342" name="直線コネクタ 341">
          <a:extLst>
            <a:ext uri="{FF2B5EF4-FFF2-40B4-BE49-F238E27FC236}">
              <a16:creationId xmlns:a16="http://schemas.microsoft.com/office/drawing/2014/main" id="{9159B7D9-CD80-4603-AC17-C563A7EA6179}"/>
            </a:ext>
          </a:extLst>
        </xdr:cNvPr>
        <xdr:cNvCxnSpPr/>
      </xdr:nvCxnSpPr>
      <xdr:spPr>
        <a:xfrm>
          <a:off x="12814300" y="64941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362885FA-1F7C-4CAF-96E6-84BF0EA4A599}"/>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9FEB058D-5659-4498-9D0B-8ADCA31D943B}"/>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69517E20-3867-4BF9-B68F-184F5EC66171}"/>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990D3229-69BC-4603-912E-2DDF25D7A3F4}"/>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116222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5BD9DD6B-84CF-4DC3-93C4-79E322B7AD91}"/>
            </a:ext>
          </a:extLst>
        </xdr:cNvPr>
        <xdr:cNvSpPr txBox="1"/>
      </xdr:nvSpPr>
      <xdr:spPr>
        <a:xfrm>
          <a:off x="14389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72EA8B11-F21B-444E-AA9D-3209717ECBA3}"/>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46372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FAF9B616-8833-4A17-9F13-1F7DB1F8CC17}"/>
            </a:ext>
          </a:extLst>
        </xdr:cNvPr>
        <xdr:cNvSpPr txBox="1"/>
      </xdr:nvSpPr>
      <xdr:spPr>
        <a:xfrm>
          <a:off x="12611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CEF5BB7D-28BC-4A40-9016-23B0D639D7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D760AA85-48F4-46BE-B1A6-ECBACF7FB9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3A2A5B9C-A5E1-434F-8E58-01A8D04438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417B3490-1816-4D28-9588-67B8ACB2C5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2E15A82F-FBC1-4999-8D86-D8AE39AA8A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8A837AC3-C034-470C-995B-A20C76FC5C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25EDCBED-E760-4144-ABF9-E1DA3213E2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B4EEDE9B-2AC4-439C-92F6-00E5340515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A0567EBB-D437-472C-BBCC-9AA55D3F123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74716AE0-6B52-4B26-9203-D969582FAD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0" name="直線コネクタ 359">
          <a:extLst>
            <a:ext uri="{FF2B5EF4-FFF2-40B4-BE49-F238E27FC236}">
              <a16:creationId xmlns:a16="http://schemas.microsoft.com/office/drawing/2014/main" id="{20598DDC-226D-4EE9-98FE-9E5574D97EB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1" name="テキスト ボックス 360">
          <a:extLst>
            <a:ext uri="{FF2B5EF4-FFF2-40B4-BE49-F238E27FC236}">
              <a16:creationId xmlns:a16="http://schemas.microsoft.com/office/drawing/2014/main" id="{3CA357BE-EB4A-449E-8371-7963FA3927A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2" name="直線コネクタ 361">
          <a:extLst>
            <a:ext uri="{FF2B5EF4-FFF2-40B4-BE49-F238E27FC236}">
              <a16:creationId xmlns:a16="http://schemas.microsoft.com/office/drawing/2014/main" id="{EABF0861-A015-44FC-B2A9-CB7DFD7D5B2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3" name="テキスト ボックス 362">
          <a:extLst>
            <a:ext uri="{FF2B5EF4-FFF2-40B4-BE49-F238E27FC236}">
              <a16:creationId xmlns:a16="http://schemas.microsoft.com/office/drawing/2014/main" id="{40CE1B7B-1F86-40FF-85A5-32049450E4E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4" name="直線コネクタ 363">
          <a:extLst>
            <a:ext uri="{FF2B5EF4-FFF2-40B4-BE49-F238E27FC236}">
              <a16:creationId xmlns:a16="http://schemas.microsoft.com/office/drawing/2014/main" id="{F7CD56EC-48B7-4749-8721-759BC0F0D60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5" name="テキスト ボックス 364">
          <a:extLst>
            <a:ext uri="{FF2B5EF4-FFF2-40B4-BE49-F238E27FC236}">
              <a16:creationId xmlns:a16="http://schemas.microsoft.com/office/drawing/2014/main" id="{E8135802-5C3F-4B38-B3A7-BB6D7C69197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6" name="直線コネクタ 365">
          <a:extLst>
            <a:ext uri="{FF2B5EF4-FFF2-40B4-BE49-F238E27FC236}">
              <a16:creationId xmlns:a16="http://schemas.microsoft.com/office/drawing/2014/main" id="{D347B882-84A9-4C13-B540-F22F7B218AA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7" name="テキスト ボックス 366">
          <a:extLst>
            <a:ext uri="{FF2B5EF4-FFF2-40B4-BE49-F238E27FC236}">
              <a16:creationId xmlns:a16="http://schemas.microsoft.com/office/drawing/2014/main" id="{656CD9CD-B87F-4EE9-BD56-463D73E9B35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7D1F1C9B-3C8D-482D-A849-84471BBB88D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9" name="テキスト ボックス 368">
          <a:extLst>
            <a:ext uri="{FF2B5EF4-FFF2-40B4-BE49-F238E27FC236}">
              <a16:creationId xmlns:a16="http://schemas.microsoft.com/office/drawing/2014/main" id="{877ED76E-52A0-400E-A6AE-2A811EDF0D7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B0E50288-3F02-408E-B1FA-02D5C49AE1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1" name="直線コネクタ 370">
          <a:extLst>
            <a:ext uri="{FF2B5EF4-FFF2-40B4-BE49-F238E27FC236}">
              <a16:creationId xmlns:a16="http://schemas.microsoft.com/office/drawing/2014/main" id="{74B64C6E-162C-4B14-8B6C-D6F744D7DACB}"/>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67A13011-1E43-4927-82AE-A6B3ACD3CF8E}"/>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73" name="直線コネクタ 372">
          <a:extLst>
            <a:ext uri="{FF2B5EF4-FFF2-40B4-BE49-F238E27FC236}">
              <a16:creationId xmlns:a16="http://schemas.microsoft.com/office/drawing/2014/main" id="{144E12F5-E6D0-409E-A33C-E805038CDDFB}"/>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74" name="【一般廃棄物処理施設】&#10;一人当たり有形固定資産（償却資産）額最大値テキスト">
          <a:extLst>
            <a:ext uri="{FF2B5EF4-FFF2-40B4-BE49-F238E27FC236}">
              <a16:creationId xmlns:a16="http://schemas.microsoft.com/office/drawing/2014/main" id="{91F92D05-9E1D-43BB-A8D3-8183AF91BAA2}"/>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75" name="直線コネクタ 374">
          <a:extLst>
            <a:ext uri="{FF2B5EF4-FFF2-40B4-BE49-F238E27FC236}">
              <a16:creationId xmlns:a16="http://schemas.microsoft.com/office/drawing/2014/main" id="{55D4569E-F6A3-4B32-B94C-A7F8CD2C65FA}"/>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ABB13233-D19B-4085-BA14-812DBA833152}"/>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77" name="フローチャート: 判断 376">
          <a:extLst>
            <a:ext uri="{FF2B5EF4-FFF2-40B4-BE49-F238E27FC236}">
              <a16:creationId xmlns:a16="http://schemas.microsoft.com/office/drawing/2014/main" id="{32A8AE98-E77E-4272-895C-A613CC199429}"/>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78" name="フローチャート: 判断 377">
          <a:extLst>
            <a:ext uri="{FF2B5EF4-FFF2-40B4-BE49-F238E27FC236}">
              <a16:creationId xmlns:a16="http://schemas.microsoft.com/office/drawing/2014/main" id="{5366581D-4522-41DD-81F0-1D64ACE1741D}"/>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79" name="フローチャート: 判断 378">
          <a:extLst>
            <a:ext uri="{FF2B5EF4-FFF2-40B4-BE49-F238E27FC236}">
              <a16:creationId xmlns:a16="http://schemas.microsoft.com/office/drawing/2014/main" id="{1881C199-7724-4E5C-92AB-099382448097}"/>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0" name="フローチャート: 判断 379">
          <a:extLst>
            <a:ext uri="{FF2B5EF4-FFF2-40B4-BE49-F238E27FC236}">
              <a16:creationId xmlns:a16="http://schemas.microsoft.com/office/drawing/2014/main" id="{090A54EA-B86B-4F78-9BF7-88012BE16F95}"/>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1" name="フローチャート: 判断 380">
          <a:extLst>
            <a:ext uri="{FF2B5EF4-FFF2-40B4-BE49-F238E27FC236}">
              <a16:creationId xmlns:a16="http://schemas.microsoft.com/office/drawing/2014/main" id="{02312929-0099-42E6-AF52-827DAC6ECAB2}"/>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66813244-6599-4E4E-8AED-D1FCA0F5C9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50A36767-44F5-4E9C-BB6C-51E9B14F7C1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76D1B0C9-3029-41A2-B2B0-23030CEA6E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619C2C5-E41A-47E4-9ED1-C051B4695A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41E11271-273F-4D99-8B7E-861EBCF280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158109</xdr:rowOff>
    </xdr:from>
    <xdr:to>
      <xdr:col>107</xdr:col>
      <xdr:colOff>101600</xdr:colOff>
      <xdr:row>41</xdr:row>
      <xdr:rowOff>88259</xdr:rowOff>
    </xdr:to>
    <xdr:sp macro="" textlink="">
      <xdr:nvSpPr>
        <xdr:cNvPr id="387" name="楕円 386">
          <a:extLst>
            <a:ext uri="{FF2B5EF4-FFF2-40B4-BE49-F238E27FC236}">
              <a16:creationId xmlns:a16="http://schemas.microsoft.com/office/drawing/2014/main" id="{0E22E009-6F46-4400-8C84-440889A2C45A}"/>
            </a:ext>
          </a:extLst>
        </xdr:cNvPr>
        <xdr:cNvSpPr/>
      </xdr:nvSpPr>
      <xdr:spPr>
        <a:xfrm>
          <a:off x="20383500" y="70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160613</xdr:rowOff>
    </xdr:from>
    <xdr:to>
      <xdr:col>102</xdr:col>
      <xdr:colOff>165100</xdr:colOff>
      <xdr:row>41</xdr:row>
      <xdr:rowOff>90763</xdr:rowOff>
    </xdr:to>
    <xdr:sp macro="" textlink="">
      <xdr:nvSpPr>
        <xdr:cNvPr id="388" name="楕円 387">
          <a:extLst>
            <a:ext uri="{FF2B5EF4-FFF2-40B4-BE49-F238E27FC236}">
              <a16:creationId xmlns:a16="http://schemas.microsoft.com/office/drawing/2014/main" id="{0E92A3BD-ECB8-403D-9914-3512327DA544}"/>
            </a:ext>
          </a:extLst>
        </xdr:cNvPr>
        <xdr:cNvSpPr/>
      </xdr:nvSpPr>
      <xdr:spPr>
        <a:xfrm>
          <a:off x="19494500" y="70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37459</xdr:rowOff>
    </xdr:from>
    <xdr:to>
      <xdr:col>107</xdr:col>
      <xdr:colOff>50800</xdr:colOff>
      <xdr:row>41</xdr:row>
      <xdr:rowOff>39963</xdr:rowOff>
    </xdr:to>
    <xdr:cxnSp macro="">
      <xdr:nvCxnSpPr>
        <xdr:cNvPr id="389" name="直線コネクタ 388">
          <a:extLst>
            <a:ext uri="{FF2B5EF4-FFF2-40B4-BE49-F238E27FC236}">
              <a16:creationId xmlns:a16="http://schemas.microsoft.com/office/drawing/2014/main" id="{8A7826A8-CE44-47D7-8C8A-7E381D014E0B}"/>
            </a:ext>
          </a:extLst>
        </xdr:cNvPr>
        <xdr:cNvCxnSpPr/>
      </xdr:nvCxnSpPr>
      <xdr:spPr>
        <a:xfrm flipV="1">
          <a:off x="19545300" y="7066909"/>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162996</xdr:rowOff>
    </xdr:from>
    <xdr:to>
      <xdr:col>98</xdr:col>
      <xdr:colOff>38100</xdr:colOff>
      <xdr:row>41</xdr:row>
      <xdr:rowOff>93146</xdr:rowOff>
    </xdr:to>
    <xdr:sp macro="" textlink="">
      <xdr:nvSpPr>
        <xdr:cNvPr id="390" name="楕円 389">
          <a:extLst>
            <a:ext uri="{FF2B5EF4-FFF2-40B4-BE49-F238E27FC236}">
              <a16:creationId xmlns:a16="http://schemas.microsoft.com/office/drawing/2014/main" id="{EAED8FDE-7670-477E-88E3-68636E690ECE}"/>
            </a:ext>
          </a:extLst>
        </xdr:cNvPr>
        <xdr:cNvSpPr/>
      </xdr:nvSpPr>
      <xdr:spPr>
        <a:xfrm>
          <a:off x="18605500" y="70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39963</xdr:rowOff>
    </xdr:from>
    <xdr:to>
      <xdr:col>102</xdr:col>
      <xdr:colOff>114300</xdr:colOff>
      <xdr:row>41</xdr:row>
      <xdr:rowOff>42346</xdr:rowOff>
    </xdr:to>
    <xdr:cxnSp macro="">
      <xdr:nvCxnSpPr>
        <xdr:cNvPr id="391" name="直線コネクタ 390">
          <a:extLst>
            <a:ext uri="{FF2B5EF4-FFF2-40B4-BE49-F238E27FC236}">
              <a16:creationId xmlns:a16="http://schemas.microsoft.com/office/drawing/2014/main" id="{EA14FE46-7027-409E-9ED7-6D15306311BC}"/>
            </a:ext>
          </a:extLst>
        </xdr:cNvPr>
        <xdr:cNvCxnSpPr/>
      </xdr:nvCxnSpPr>
      <xdr:spPr>
        <a:xfrm flipV="1">
          <a:off x="18656300" y="7069413"/>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392" name="n_1aveValue【一般廃棄物処理施設】&#10;一人当たり有形固定資産（償却資産）額">
          <a:extLst>
            <a:ext uri="{FF2B5EF4-FFF2-40B4-BE49-F238E27FC236}">
              <a16:creationId xmlns:a16="http://schemas.microsoft.com/office/drawing/2014/main" id="{FA468B07-C1C2-42F9-A9ED-7E9DA26F8A49}"/>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393" name="n_2aveValue【一般廃棄物処理施設】&#10;一人当たり有形固定資産（償却資産）額">
          <a:extLst>
            <a:ext uri="{FF2B5EF4-FFF2-40B4-BE49-F238E27FC236}">
              <a16:creationId xmlns:a16="http://schemas.microsoft.com/office/drawing/2014/main" id="{A9718C53-048D-4CBB-A960-013DC2B3318D}"/>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394" name="n_3aveValue【一般廃棄物処理施設】&#10;一人当たり有形固定資産（償却資産）額">
          <a:extLst>
            <a:ext uri="{FF2B5EF4-FFF2-40B4-BE49-F238E27FC236}">
              <a16:creationId xmlns:a16="http://schemas.microsoft.com/office/drawing/2014/main" id="{3E481B43-F0B8-4362-8634-E5E889A13563}"/>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395" name="n_4aveValue【一般廃棄物処理施設】&#10;一人当たり有形固定資産（償却資産）額">
          <a:extLst>
            <a:ext uri="{FF2B5EF4-FFF2-40B4-BE49-F238E27FC236}">
              <a16:creationId xmlns:a16="http://schemas.microsoft.com/office/drawing/2014/main" id="{A3F17119-78CB-4A95-AF8B-756A604C30B2}"/>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79386</xdr:rowOff>
    </xdr:from>
    <xdr:ext cx="534377" cy="259045"/>
    <xdr:sp macro="" textlink="">
      <xdr:nvSpPr>
        <xdr:cNvPr id="396" name="n_2mainValue【一般廃棄物処理施設】&#10;一人当たり有形固定資産（償却資産）額">
          <a:extLst>
            <a:ext uri="{FF2B5EF4-FFF2-40B4-BE49-F238E27FC236}">
              <a16:creationId xmlns:a16="http://schemas.microsoft.com/office/drawing/2014/main" id="{5B290311-B1CA-49B5-9E89-AC90B9DC3722}"/>
            </a:ext>
          </a:extLst>
        </xdr:cNvPr>
        <xdr:cNvSpPr txBox="1"/>
      </xdr:nvSpPr>
      <xdr:spPr>
        <a:xfrm>
          <a:off x="20167111" y="71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81890</xdr:rowOff>
    </xdr:from>
    <xdr:ext cx="534377" cy="259045"/>
    <xdr:sp macro="" textlink="">
      <xdr:nvSpPr>
        <xdr:cNvPr id="397" name="n_3mainValue【一般廃棄物処理施設】&#10;一人当たり有形固定資産（償却資産）額">
          <a:extLst>
            <a:ext uri="{FF2B5EF4-FFF2-40B4-BE49-F238E27FC236}">
              <a16:creationId xmlns:a16="http://schemas.microsoft.com/office/drawing/2014/main" id="{0726AB57-4BBA-4167-B9CD-977299552802}"/>
            </a:ext>
          </a:extLst>
        </xdr:cNvPr>
        <xdr:cNvSpPr txBox="1"/>
      </xdr:nvSpPr>
      <xdr:spPr>
        <a:xfrm>
          <a:off x="19278111" y="711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84273</xdr:rowOff>
    </xdr:from>
    <xdr:ext cx="534377" cy="259045"/>
    <xdr:sp macro="" textlink="">
      <xdr:nvSpPr>
        <xdr:cNvPr id="398" name="n_4mainValue【一般廃棄物処理施設】&#10;一人当たり有形固定資産（償却資産）額">
          <a:extLst>
            <a:ext uri="{FF2B5EF4-FFF2-40B4-BE49-F238E27FC236}">
              <a16:creationId xmlns:a16="http://schemas.microsoft.com/office/drawing/2014/main" id="{AF8F3F3D-78B6-4785-A04E-55BF3EB89740}"/>
            </a:ext>
          </a:extLst>
        </xdr:cNvPr>
        <xdr:cNvSpPr txBox="1"/>
      </xdr:nvSpPr>
      <xdr:spPr>
        <a:xfrm>
          <a:off x="18389111" y="71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a:extLst>
            <a:ext uri="{FF2B5EF4-FFF2-40B4-BE49-F238E27FC236}">
              <a16:creationId xmlns:a16="http://schemas.microsoft.com/office/drawing/2014/main" id="{0D950328-4DEA-49D4-8B6D-8B33B65B4F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a:extLst>
            <a:ext uri="{FF2B5EF4-FFF2-40B4-BE49-F238E27FC236}">
              <a16:creationId xmlns:a16="http://schemas.microsoft.com/office/drawing/2014/main" id="{E3A7BC20-7167-443F-8782-802F28384B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a:extLst>
            <a:ext uri="{FF2B5EF4-FFF2-40B4-BE49-F238E27FC236}">
              <a16:creationId xmlns:a16="http://schemas.microsoft.com/office/drawing/2014/main" id="{70E8EFF0-FC0F-4029-A038-282EDC8B320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a:extLst>
            <a:ext uri="{FF2B5EF4-FFF2-40B4-BE49-F238E27FC236}">
              <a16:creationId xmlns:a16="http://schemas.microsoft.com/office/drawing/2014/main" id="{9A419881-C875-4D7C-A373-0A4E69CE2E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a:extLst>
            <a:ext uri="{FF2B5EF4-FFF2-40B4-BE49-F238E27FC236}">
              <a16:creationId xmlns:a16="http://schemas.microsoft.com/office/drawing/2014/main" id="{0C27CD35-14F5-4E23-B28D-F8A99C413B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a:extLst>
            <a:ext uri="{FF2B5EF4-FFF2-40B4-BE49-F238E27FC236}">
              <a16:creationId xmlns:a16="http://schemas.microsoft.com/office/drawing/2014/main" id="{BD7B982D-F6B4-48A8-BDF1-9BA091E52E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a:extLst>
            <a:ext uri="{FF2B5EF4-FFF2-40B4-BE49-F238E27FC236}">
              <a16:creationId xmlns:a16="http://schemas.microsoft.com/office/drawing/2014/main" id="{2B31F0B0-A689-463B-B27F-5E1743982C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a:extLst>
            <a:ext uri="{FF2B5EF4-FFF2-40B4-BE49-F238E27FC236}">
              <a16:creationId xmlns:a16="http://schemas.microsoft.com/office/drawing/2014/main" id="{744AEABD-8A09-45B4-95CB-C6F89339C0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a:extLst>
            <a:ext uri="{FF2B5EF4-FFF2-40B4-BE49-F238E27FC236}">
              <a16:creationId xmlns:a16="http://schemas.microsoft.com/office/drawing/2014/main" id="{D7B16EBC-3258-4AC8-943E-DDA55F9DDA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a:extLst>
            <a:ext uri="{FF2B5EF4-FFF2-40B4-BE49-F238E27FC236}">
              <a16:creationId xmlns:a16="http://schemas.microsoft.com/office/drawing/2014/main" id="{CAC92FC7-8BDE-429B-878D-EFC4DB7FE5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9" name="テキスト ボックス 408">
          <a:extLst>
            <a:ext uri="{FF2B5EF4-FFF2-40B4-BE49-F238E27FC236}">
              <a16:creationId xmlns:a16="http://schemas.microsoft.com/office/drawing/2014/main" id="{5D0BCDB5-D0D7-4A14-8DE6-2E7061E749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0" name="直線コネクタ 409">
          <a:extLst>
            <a:ext uri="{FF2B5EF4-FFF2-40B4-BE49-F238E27FC236}">
              <a16:creationId xmlns:a16="http://schemas.microsoft.com/office/drawing/2014/main" id="{19982718-3675-45EB-93D0-19CB77BD5C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1" name="テキスト ボックス 410">
          <a:extLst>
            <a:ext uri="{FF2B5EF4-FFF2-40B4-BE49-F238E27FC236}">
              <a16:creationId xmlns:a16="http://schemas.microsoft.com/office/drawing/2014/main" id="{5DC7C166-EF58-4620-BE28-BBBC235F5F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2" name="直線コネクタ 411">
          <a:extLst>
            <a:ext uri="{FF2B5EF4-FFF2-40B4-BE49-F238E27FC236}">
              <a16:creationId xmlns:a16="http://schemas.microsoft.com/office/drawing/2014/main" id="{34EAA48B-671F-4C1B-8B57-A9E5E759B0F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3" name="テキスト ボックス 412">
          <a:extLst>
            <a:ext uri="{FF2B5EF4-FFF2-40B4-BE49-F238E27FC236}">
              <a16:creationId xmlns:a16="http://schemas.microsoft.com/office/drawing/2014/main" id="{D9B8ECDE-B821-45D0-BA46-9FE119A9465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4" name="直線コネクタ 413">
          <a:extLst>
            <a:ext uri="{FF2B5EF4-FFF2-40B4-BE49-F238E27FC236}">
              <a16:creationId xmlns:a16="http://schemas.microsoft.com/office/drawing/2014/main" id="{47A67C6A-7A6E-49C5-AB86-346A4EBBD38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5" name="テキスト ボックス 414">
          <a:extLst>
            <a:ext uri="{FF2B5EF4-FFF2-40B4-BE49-F238E27FC236}">
              <a16:creationId xmlns:a16="http://schemas.microsoft.com/office/drawing/2014/main" id="{49B7815C-06EC-43ED-A84B-9BD92EEBBAE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6" name="直線コネクタ 415">
          <a:extLst>
            <a:ext uri="{FF2B5EF4-FFF2-40B4-BE49-F238E27FC236}">
              <a16:creationId xmlns:a16="http://schemas.microsoft.com/office/drawing/2014/main" id="{53AE61DD-73A9-4F7C-922F-C30CE532DA3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7" name="テキスト ボックス 416">
          <a:extLst>
            <a:ext uri="{FF2B5EF4-FFF2-40B4-BE49-F238E27FC236}">
              <a16:creationId xmlns:a16="http://schemas.microsoft.com/office/drawing/2014/main" id="{E36C723D-11A5-446A-A0B3-D6274883FB2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8" name="直線コネクタ 417">
          <a:extLst>
            <a:ext uri="{FF2B5EF4-FFF2-40B4-BE49-F238E27FC236}">
              <a16:creationId xmlns:a16="http://schemas.microsoft.com/office/drawing/2014/main" id="{27C102C3-E4BC-4AF1-8FD8-90EBBFD78E0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19" name="テキスト ボックス 418">
          <a:extLst>
            <a:ext uri="{FF2B5EF4-FFF2-40B4-BE49-F238E27FC236}">
              <a16:creationId xmlns:a16="http://schemas.microsoft.com/office/drawing/2014/main" id="{59167DC0-B17C-4DD1-A3B3-953153E98296}"/>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a:extLst>
            <a:ext uri="{FF2B5EF4-FFF2-40B4-BE49-F238E27FC236}">
              <a16:creationId xmlns:a16="http://schemas.microsoft.com/office/drawing/2014/main" id="{5CF48B35-506A-490E-B048-E406228904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a:extLst>
            <a:ext uri="{FF2B5EF4-FFF2-40B4-BE49-F238E27FC236}">
              <a16:creationId xmlns:a16="http://schemas.microsoft.com/office/drawing/2014/main" id="{3738B451-C343-4F05-9F9A-0C709685AD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22" name="直線コネクタ 421">
          <a:extLst>
            <a:ext uri="{FF2B5EF4-FFF2-40B4-BE49-F238E27FC236}">
              <a16:creationId xmlns:a16="http://schemas.microsoft.com/office/drawing/2014/main" id="{AA03D88F-5445-4231-8F0F-DC5C63DDD2A1}"/>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23" name="【保健センター・保健所】&#10;有形固定資産減価償却率最小値テキスト">
          <a:extLst>
            <a:ext uri="{FF2B5EF4-FFF2-40B4-BE49-F238E27FC236}">
              <a16:creationId xmlns:a16="http://schemas.microsoft.com/office/drawing/2014/main" id="{F8C6E8A2-828C-44B8-BCEA-8A725033E433}"/>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24" name="直線コネクタ 423">
          <a:extLst>
            <a:ext uri="{FF2B5EF4-FFF2-40B4-BE49-F238E27FC236}">
              <a16:creationId xmlns:a16="http://schemas.microsoft.com/office/drawing/2014/main" id="{76BB506E-EE87-4A5B-BEF3-73DDEB00B36B}"/>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25" name="【保健センター・保健所】&#10;有形固定資産減価償却率最大値テキスト">
          <a:extLst>
            <a:ext uri="{FF2B5EF4-FFF2-40B4-BE49-F238E27FC236}">
              <a16:creationId xmlns:a16="http://schemas.microsoft.com/office/drawing/2014/main" id="{CB042225-0341-4EC0-A103-93D0C7B32692}"/>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26" name="直線コネクタ 425">
          <a:extLst>
            <a:ext uri="{FF2B5EF4-FFF2-40B4-BE49-F238E27FC236}">
              <a16:creationId xmlns:a16="http://schemas.microsoft.com/office/drawing/2014/main" id="{17906DAB-DE69-4C9A-8B77-90E516979ABD}"/>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427" name="【保健センター・保健所】&#10;有形固定資産減価償却率平均値テキスト">
          <a:extLst>
            <a:ext uri="{FF2B5EF4-FFF2-40B4-BE49-F238E27FC236}">
              <a16:creationId xmlns:a16="http://schemas.microsoft.com/office/drawing/2014/main" id="{DA8C8B00-DE3F-4B1F-98BF-F53ADEDF56A8}"/>
            </a:ext>
          </a:extLst>
        </xdr:cNvPr>
        <xdr:cNvSpPr txBox="1"/>
      </xdr:nvSpPr>
      <xdr:spPr>
        <a:xfrm>
          <a:off x="16357600" y="10166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28" name="フローチャート: 判断 427">
          <a:extLst>
            <a:ext uri="{FF2B5EF4-FFF2-40B4-BE49-F238E27FC236}">
              <a16:creationId xmlns:a16="http://schemas.microsoft.com/office/drawing/2014/main" id="{5D395C1C-EA8A-4E6B-93C4-6E2A36FA70B0}"/>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29" name="フローチャート: 判断 428">
          <a:extLst>
            <a:ext uri="{FF2B5EF4-FFF2-40B4-BE49-F238E27FC236}">
              <a16:creationId xmlns:a16="http://schemas.microsoft.com/office/drawing/2014/main" id="{5F7A84BD-D173-4BF7-9F2F-E124077845A1}"/>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30" name="フローチャート: 判断 429">
          <a:extLst>
            <a:ext uri="{FF2B5EF4-FFF2-40B4-BE49-F238E27FC236}">
              <a16:creationId xmlns:a16="http://schemas.microsoft.com/office/drawing/2014/main" id="{2C9A8657-7E23-49C4-839C-9529F03A7D5C}"/>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31" name="フローチャート: 判断 430">
          <a:extLst>
            <a:ext uri="{FF2B5EF4-FFF2-40B4-BE49-F238E27FC236}">
              <a16:creationId xmlns:a16="http://schemas.microsoft.com/office/drawing/2014/main" id="{544E79A3-CFCC-4670-BAE2-29F75D0DAFAD}"/>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32" name="フローチャート: 判断 431">
          <a:extLst>
            <a:ext uri="{FF2B5EF4-FFF2-40B4-BE49-F238E27FC236}">
              <a16:creationId xmlns:a16="http://schemas.microsoft.com/office/drawing/2014/main" id="{F5891F2E-6B40-48DF-92D4-108A91F5266D}"/>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7CFA7605-D4A4-4D29-8947-3FF53BC541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C0A37644-C738-4B3E-A65D-2EF30975FC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A879C76C-EE13-4489-B77B-E1A3B1C6DE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954EFACE-6BF1-449A-9F70-271793AB60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A6CF1E5F-32B6-4267-8BD2-68BF39BDD6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95250</xdr:rowOff>
    </xdr:from>
    <xdr:to>
      <xdr:col>76</xdr:col>
      <xdr:colOff>165100</xdr:colOff>
      <xdr:row>60</xdr:row>
      <xdr:rowOff>25400</xdr:rowOff>
    </xdr:to>
    <xdr:sp macro="" textlink="">
      <xdr:nvSpPr>
        <xdr:cNvPr id="438" name="楕円 437">
          <a:extLst>
            <a:ext uri="{FF2B5EF4-FFF2-40B4-BE49-F238E27FC236}">
              <a16:creationId xmlns:a16="http://schemas.microsoft.com/office/drawing/2014/main" id="{B39CB711-9049-4A36-BA66-321E980B62F2}"/>
            </a:ext>
          </a:extLst>
        </xdr:cNvPr>
        <xdr:cNvSpPr/>
      </xdr:nvSpPr>
      <xdr:spPr>
        <a:xfrm>
          <a:off x="14541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69850</xdr:rowOff>
    </xdr:from>
    <xdr:to>
      <xdr:col>72</xdr:col>
      <xdr:colOff>38100</xdr:colOff>
      <xdr:row>60</xdr:row>
      <xdr:rowOff>0</xdr:rowOff>
    </xdr:to>
    <xdr:sp macro="" textlink="">
      <xdr:nvSpPr>
        <xdr:cNvPr id="439" name="楕円 438">
          <a:extLst>
            <a:ext uri="{FF2B5EF4-FFF2-40B4-BE49-F238E27FC236}">
              <a16:creationId xmlns:a16="http://schemas.microsoft.com/office/drawing/2014/main" id="{CAC9301E-7D8C-4644-8462-C1C16A3270CF}"/>
            </a:ext>
          </a:extLst>
        </xdr:cNvPr>
        <xdr:cNvSpPr/>
      </xdr:nvSpPr>
      <xdr:spPr>
        <a:xfrm>
          <a:off x="13652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120650</xdr:rowOff>
    </xdr:from>
    <xdr:to>
      <xdr:col>76</xdr:col>
      <xdr:colOff>114300</xdr:colOff>
      <xdr:row>59</xdr:row>
      <xdr:rowOff>146050</xdr:rowOff>
    </xdr:to>
    <xdr:cxnSp macro="">
      <xdr:nvCxnSpPr>
        <xdr:cNvPr id="440" name="直線コネクタ 439">
          <a:extLst>
            <a:ext uri="{FF2B5EF4-FFF2-40B4-BE49-F238E27FC236}">
              <a16:creationId xmlns:a16="http://schemas.microsoft.com/office/drawing/2014/main" id="{E46E394F-F936-4B58-BDDE-49A1AA808BEB}"/>
            </a:ext>
          </a:extLst>
        </xdr:cNvPr>
        <xdr:cNvCxnSpPr/>
      </xdr:nvCxnSpPr>
      <xdr:spPr>
        <a:xfrm>
          <a:off x="13703300" y="1023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441" name="楕円 440">
          <a:extLst>
            <a:ext uri="{FF2B5EF4-FFF2-40B4-BE49-F238E27FC236}">
              <a16:creationId xmlns:a16="http://schemas.microsoft.com/office/drawing/2014/main" id="{D16608FF-AE74-467B-A2D8-595DCF76853F}"/>
            </a:ext>
          </a:extLst>
        </xdr:cNvPr>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120650</xdr:rowOff>
    </xdr:to>
    <xdr:cxnSp macro="">
      <xdr:nvCxnSpPr>
        <xdr:cNvPr id="442" name="直線コネクタ 441">
          <a:extLst>
            <a:ext uri="{FF2B5EF4-FFF2-40B4-BE49-F238E27FC236}">
              <a16:creationId xmlns:a16="http://schemas.microsoft.com/office/drawing/2014/main" id="{334B5505-1CFD-4C73-9504-0EF486485D79}"/>
            </a:ext>
          </a:extLst>
        </xdr:cNvPr>
        <xdr:cNvCxnSpPr/>
      </xdr:nvCxnSpPr>
      <xdr:spPr>
        <a:xfrm>
          <a:off x="12814300" y="1021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43" name="n_1aveValue【保健センター・保健所】&#10;有形固定資産減価償却率">
          <a:extLst>
            <a:ext uri="{FF2B5EF4-FFF2-40B4-BE49-F238E27FC236}">
              <a16:creationId xmlns:a16="http://schemas.microsoft.com/office/drawing/2014/main" id="{B62E2A79-E633-45C0-840A-12314D1AD935}"/>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44" name="n_2aveValue【保健センター・保健所】&#10;有形固定資産減価償却率">
          <a:extLst>
            <a:ext uri="{FF2B5EF4-FFF2-40B4-BE49-F238E27FC236}">
              <a16:creationId xmlns:a16="http://schemas.microsoft.com/office/drawing/2014/main" id="{31DAE0AC-4C6B-4D49-8E4E-AE3B383A70D2}"/>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45" name="n_3aveValue【保健センター・保健所】&#10;有形固定資産減価償却率">
          <a:extLst>
            <a:ext uri="{FF2B5EF4-FFF2-40B4-BE49-F238E27FC236}">
              <a16:creationId xmlns:a16="http://schemas.microsoft.com/office/drawing/2014/main" id="{456482CB-5B24-4CE2-B31D-C676459B46D1}"/>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46" name="n_4aveValue【保健センター・保健所】&#10;有形固定資産減価償却率">
          <a:extLst>
            <a:ext uri="{FF2B5EF4-FFF2-40B4-BE49-F238E27FC236}">
              <a16:creationId xmlns:a16="http://schemas.microsoft.com/office/drawing/2014/main" id="{54D22B66-A742-45BF-B16B-C4B2F44F98B6}"/>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16527</xdr:rowOff>
    </xdr:from>
    <xdr:ext cx="405111" cy="259045"/>
    <xdr:sp macro="" textlink="">
      <xdr:nvSpPr>
        <xdr:cNvPr id="447" name="n_2mainValue【保健センター・保健所】&#10;有形固定資産減価償却率">
          <a:extLst>
            <a:ext uri="{FF2B5EF4-FFF2-40B4-BE49-F238E27FC236}">
              <a16:creationId xmlns:a16="http://schemas.microsoft.com/office/drawing/2014/main" id="{5962FB63-9662-4452-A9ED-83C096383135}"/>
            </a:ext>
          </a:extLst>
        </xdr:cNvPr>
        <xdr:cNvSpPr txBox="1"/>
      </xdr:nvSpPr>
      <xdr:spPr>
        <a:xfrm>
          <a:off x="14389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162577</xdr:rowOff>
    </xdr:from>
    <xdr:ext cx="405111" cy="259045"/>
    <xdr:sp macro="" textlink="">
      <xdr:nvSpPr>
        <xdr:cNvPr id="448" name="n_3mainValue【保健センター・保健所】&#10;有形固定資産減価償却率">
          <a:extLst>
            <a:ext uri="{FF2B5EF4-FFF2-40B4-BE49-F238E27FC236}">
              <a16:creationId xmlns:a16="http://schemas.microsoft.com/office/drawing/2014/main" id="{D6718482-B26F-4D72-A318-75AD19EADAB6}"/>
            </a:ext>
          </a:extLst>
        </xdr:cNvPr>
        <xdr:cNvSpPr txBox="1"/>
      </xdr:nvSpPr>
      <xdr:spPr>
        <a:xfrm>
          <a:off x="13500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137177</xdr:rowOff>
    </xdr:from>
    <xdr:ext cx="405111" cy="259045"/>
    <xdr:sp macro="" textlink="">
      <xdr:nvSpPr>
        <xdr:cNvPr id="449" name="n_4mainValue【保健センター・保健所】&#10;有形固定資産減価償却率">
          <a:extLst>
            <a:ext uri="{FF2B5EF4-FFF2-40B4-BE49-F238E27FC236}">
              <a16:creationId xmlns:a16="http://schemas.microsoft.com/office/drawing/2014/main" id="{BE644EEA-CADF-4257-A946-B4A63447AD15}"/>
            </a:ext>
          </a:extLst>
        </xdr:cNvPr>
        <xdr:cNvSpPr txBox="1"/>
      </xdr:nvSpPr>
      <xdr:spPr>
        <a:xfrm>
          <a:off x="126117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3061EE3B-25CD-4715-B8F9-B2C4139F98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2643034B-8219-43FB-B27B-11311CB6503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0870FB14-EF73-4879-8CEE-7502DCADC5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6CFF9499-2393-45A1-A68C-9F14D76CCE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30570F09-6CE6-48FE-9785-DCB40A49FF4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50870562-2C40-4CBE-9F7B-C0F7741ED6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F4D8A3F9-F958-439E-9BEB-E895B53474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99BBEE33-BF19-4C48-B4AA-D0E91FE9FF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6694294A-1760-47C9-8B86-0619103A4D7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CB8309A2-382C-4153-8CCE-8D53E390CB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a:extLst>
            <a:ext uri="{FF2B5EF4-FFF2-40B4-BE49-F238E27FC236}">
              <a16:creationId xmlns:a16="http://schemas.microsoft.com/office/drawing/2014/main" id="{D4C4F065-B8C2-4434-8C73-5FA86695EB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a:extLst>
            <a:ext uri="{FF2B5EF4-FFF2-40B4-BE49-F238E27FC236}">
              <a16:creationId xmlns:a16="http://schemas.microsoft.com/office/drawing/2014/main" id="{CD2702E6-8F19-4EFB-A853-A2B9378DD7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a:extLst>
            <a:ext uri="{FF2B5EF4-FFF2-40B4-BE49-F238E27FC236}">
              <a16:creationId xmlns:a16="http://schemas.microsoft.com/office/drawing/2014/main" id="{39B4540C-B0BC-4F5D-BCAE-1DA90A11FE4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a:extLst>
            <a:ext uri="{FF2B5EF4-FFF2-40B4-BE49-F238E27FC236}">
              <a16:creationId xmlns:a16="http://schemas.microsoft.com/office/drawing/2014/main" id="{9A05136B-C930-421C-A6B1-5CD3A275512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id="{6F3C1EE8-096B-4A85-B44B-34786D855F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a:extLst>
            <a:ext uri="{FF2B5EF4-FFF2-40B4-BE49-F238E27FC236}">
              <a16:creationId xmlns:a16="http://schemas.microsoft.com/office/drawing/2014/main" id="{E174C801-4B53-430E-87DD-449A4F7A689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a:extLst>
            <a:ext uri="{FF2B5EF4-FFF2-40B4-BE49-F238E27FC236}">
              <a16:creationId xmlns:a16="http://schemas.microsoft.com/office/drawing/2014/main" id="{DC194091-37D4-442D-BF68-40D19E6E296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a:extLst>
            <a:ext uri="{FF2B5EF4-FFF2-40B4-BE49-F238E27FC236}">
              <a16:creationId xmlns:a16="http://schemas.microsoft.com/office/drawing/2014/main" id="{8D1DC5F7-705F-4BC6-933C-A2DEDB491F9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a:extLst>
            <a:ext uri="{FF2B5EF4-FFF2-40B4-BE49-F238E27FC236}">
              <a16:creationId xmlns:a16="http://schemas.microsoft.com/office/drawing/2014/main" id="{8F899112-3F87-45D0-8461-5D4EE87276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id="{C93CB508-7CEE-48D1-9F89-B62CEC03325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17FA4163-8558-4F7A-8A61-FFF3B23CC6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10D5827F-8A04-4F0E-918C-C1BF6383EC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id="{CC86FB93-CA37-4FD6-8689-7CA672E4C0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73" name="直線コネクタ 472">
          <a:extLst>
            <a:ext uri="{FF2B5EF4-FFF2-40B4-BE49-F238E27FC236}">
              <a16:creationId xmlns:a16="http://schemas.microsoft.com/office/drawing/2014/main" id="{BEBEC539-51B9-47F0-942E-78974D9AABB5}"/>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id="{8C426601-38AA-4497-84E7-85B9D47212E8}"/>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75" name="直線コネクタ 474">
          <a:extLst>
            <a:ext uri="{FF2B5EF4-FFF2-40B4-BE49-F238E27FC236}">
              <a16:creationId xmlns:a16="http://schemas.microsoft.com/office/drawing/2014/main" id="{7F83385A-5389-46C7-8D75-B3ED80133F5A}"/>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id="{56BEDAAF-7ED2-4E34-8679-CB1D73CD6A4C}"/>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77" name="直線コネクタ 476">
          <a:extLst>
            <a:ext uri="{FF2B5EF4-FFF2-40B4-BE49-F238E27FC236}">
              <a16:creationId xmlns:a16="http://schemas.microsoft.com/office/drawing/2014/main" id="{6F3C02A3-54AE-48A5-9F90-AC5438DDC3D8}"/>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102887</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id="{B37F6F6D-1678-471C-BA5D-2ACDEEBA7D96}"/>
            </a:ext>
          </a:extLst>
        </xdr:cNvPr>
        <xdr:cNvSpPr txBox="1"/>
      </xdr:nvSpPr>
      <xdr:spPr>
        <a:xfrm>
          <a:off x="22199600" y="1056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479" name="フローチャート: 判断 478">
          <a:extLst>
            <a:ext uri="{FF2B5EF4-FFF2-40B4-BE49-F238E27FC236}">
              <a16:creationId xmlns:a16="http://schemas.microsoft.com/office/drawing/2014/main" id="{FD99A613-E91A-40ED-98F1-16661566E710}"/>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480" name="フローチャート: 判断 479">
          <a:extLst>
            <a:ext uri="{FF2B5EF4-FFF2-40B4-BE49-F238E27FC236}">
              <a16:creationId xmlns:a16="http://schemas.microsoft.com/office/drawing/2014/main" id="{7EBAE9E6-D9A5-4C85-8461-EEE8471DC79A}"/>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481" name="フローチャート: 判断 480">
          <a:extLst>
            <a:ext uri="{FF2B5EF4-FFF2-40B4-BE49-F238E27FC236}">
              <a16:creationId xmlns:a16="http://schemas.microsoft.com/office/drawing/2014/main" id="{488B3451-ABFD-4293-B18C-AE831AA27FF9}"/>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482" name="フローチャート: 判断 481">
          <a:extLst>
            <a:ext uri="{FF2B5EF4-FFF2-40B4-BE49-F238E27FC236}">
              <a16:creationId xmlns:a16="http://schemas.microsoft.com/office/drawing/2014/main" id="{91020B82-0475-4B76-B73E-14E00CF38BD4}"/>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483" name="フローチャート: 判断 482">
          <a:extLst>
            <a:ext uri="{FF2B5EF4-FFF2-40B4-BE49-F238E27FC236}">
              <a16:creationId xmlns:a16="http://schemas.microsoft.com/office/drawing/2014/main" id="{72FFDFA0-01AC-4487-B57F-5E50BF968614}"/>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E27EA768-9F14-4B61-9BC9-27B1BB5DFC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CCD39104-2227-44FC-9B76-CF63DC86FD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2B6FA4E5-407E-4FF7-9222-D4AD04CD9B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5A7E76ED-19AD-4D9B-A929-35425FD098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780065B8-0C76-45B5-880A-F13FDA46F4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82550</xdr:rowOff>
    </xdr:from>
    <xdr:to>
      <xdr:col>107</xdr:col>
      <xdr:colOff>101600</xdr:colOff>
      <xdr:row>64</xdr:row>
      <xdr:rowOff>12700</xdr:rowOff>
    </xdr:to>
    <xdr:sp macro="" textlink="">
      <xdr:nvSpPr>
        <xdr:cNvPr id="489" name="楕円 488">
          <a:extLst>
            <a:ext uri="{FF2B5EF4-FFF2-40B4-BE49-F238E27FC236}">
              <a16:creationId xmlns:a16="http://schemas.microsoft.com/office/drawing/2014/main" id="{9884FC7A-8E3B-4BF3-BBC0-607D48AE1E29}"/>
            </a:ext>
          </a:extLst>
        </xdr:cNvPr>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490" name="楕円 489">
          <a:extLst>
            <a:ext uri="{FF2B5EF4-FFF2-40B4-BE49-F238E27FC236}">
              <a16:creationId xmlns:a16="http://schemas.microsoft.com/office/drawing/2014/main" id="{56C66E44-1C15-48CF-8652-FC87DCFA3746}"/>
            </a:ext>
          </a:extLst>
        </xdr:cNvPr>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491" name="直線コネクタ 490">
          <a:extLst>
            <a:ext uri="{FF2B5EF4-FFF2-40B4-BE49-F238E27FC236}">
              <a16:creationId xmlns:a16="http://schemas.microsoft.com/office/drawing/2014/main" id="{F02D9B07-7843-4136-A56A-F13A9E891FAE}"/>
            </a:ext>
          </a:extLst>
        </xdr:cNvPr>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170180</xdr:rowOff>
    </xdr:from>
    <xdr:to>
      <xdr:col>98</xdr:col>
      <xdr:colOff>38100</xdr:colOff>
      <xdr:row>62</xdr:row>
      <xdr:rowOff>100330</xdr:rowOff>
    </xdr:to>
    <xdr:sp macro="" textlink="">
      <xdr:nvSpPr>
        <xdr:cNvPr id="492" name="楕円 491">
          <a:extLst>
            <a:ext uri="{FF2B5EF4-FFF2-40B4-BE49-F238E27FC236}">
              <a16:creationId xmlns:a16="http://schemas.microsoft.com/office/drawing/2014/main" id="{641AAEF6-E664-4D46-BC97-BA05E9683634}"/>
            </a:ext>
          </a:extLst>
        </xdr:cNvPr>
        <xdr:cNvSpPr/>
      </xdr:nvSpPr>
      <xdr:spPr>
        <a:xfrm>
          <a:off x="18605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49530</xdr:rowOff>
    </xdr:from>
    <xdr:to>
      <xdr:col>102</xdr:col>
      <xdr:colOff>114300</xdr:colOff>
      <xdr:row>63</xdr:row>
      <xdr:rowOff>133350</xdr:rowOff>
    </xdr:to>
    <xdr:cxnSp macro="">
      <xdr:nvCxnSpPr>
        <xdr:cNvPr id="493" name="直線コネクタ 492">
          <a:extLst>
            <a:ext uri="{FF2B5EF4-FFF2-40B4-BE49-F238E27FC236}">
              <a16:creationId xmlns:a16="http://schemas.microsoft.com/office/drawing/2014/main" id="{C49BD90F-6319-4F82-81D2-8F35F25BFCD3}"/>
            </a:ext>
          </a:extLst>
        </xdr:cNvPr>
        <xdr:cNvCxnSpPr/>
      </xdr:nvCxnSpPr>
      <xdr:spPr>
        <a:xfrm>
          <a:off x="18656300" y="1067943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494" name="n_1aveValue【保健センター・保健所】&#10;一人当たり面積">
          <a:extLst>
            <a:ext uri="{FF2B5EF4-FFF2-40B4-BE49-F238E27FC236}">
              <a16:creationId xmlns:a16="http://schemas.microsoft.com/office/drawing/2014/main" id="{6565476A-EABB-4D00-B931-021671D8DEDD}"/>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495" name="n_2aveValue【保健センター・保健所】&#10;一人当たり面積">
          <a:extLst>
            <a:ext uri="{FF2B5EF4-FFF2-40B4-BE49-F238E27FC236}">
              <a16:creationId xmlns:a16="http://schemas.microsoft.com/office/drawing/2014/main" id="{FA87836F-8696-4C2A-9055-75D3B829A504}"/>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496" name="n_3aveValue【保健センター・保健所】&#10;一人当たり面積">
          <a:extLst>
            <a:ext uri="{FF2B5EF4-FFF2-40B4-BE49-F238E27FC236}">
              <a16:creationId xmlns:a16="http://schemas.microsoft.com/office/drawing/2014/main" id="{7FD23DC4-2FF9-40D2-A6A1-0DB44C97A34A}"/>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497" name="n_4aveValue【保健センター・保健所】&#10;一人当たり面積">
          <a:extLst>
            <a:ext uri="{FF2B5EF4-FFF2-40B4-BE49-F238E27FC236}">
              <a16:creationId xmlns:a16="http://schemas.microsoft.com/office/drawing/2014/main" id="{551C7D8A-F672-4EB8-B23E-B6B7024B15FE}"/>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498" name="n_2mainValue【保健センター・保健所】&#10;一人当たり面積">
          <a:extLst>
            <a:ext uri="{FF2B5EF4-FFF2-40B4-BE49-F238E27FC236}">
              <a16:creationId xmlns:a16="http://schemas.microsoft.com/office/drawing/2014/main" id="{60526E5D-B2E3-457A-8D05-78EE6BEA4FA5}"/>
            </a:ext>
          </a:extLst>
        </xdr:cNvPr>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499" name="n_3mainValue【保健センター・保健所】&#10;一人当たり面積">
          <a:extLst>
            <a:ext uri="{FF2B5EF4-FFF2-40B4-BE49-F238E27FC236}">
              <a16:creationId xmlns:a16="http://schemas.microsoft.com/office/drawing/2014/main" id="{072F9475-95D6-4828-BFD3-92F9FC0F6DD0}"/>
            </a:ext>
          </a:extLst>
        </xdr:cNvPr>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91457</xdr:rowOff>
    </xdr:from>
    <xdr:ext cx="469744" cy="259045"/>
    <xdr:sp macro="" textlink="">
      <xdr:nvSpPr>
        <xdr:cNvPr id="500" name="n_4mainValue【保健センター・保健所】&#10;一人当たり面積">
          <a:extLst>
            <a:ext uri="{FF2B5EF4-FFF2-40B4-BE49-F238E27FC236}">
              <a16:creationId xmlns:a16="http://schemas.microsoft.com/office/drawing/2014/main" id="{5066D6A5-20A3-4A28-B8C8-AC7511CC269C}"/>
            </a:ext>
          </a:extLst>
        </xdr:cNvPr>
        <xdr:cNvSpPr txBox="1"/>
      </xdr:nvSpPr>
      <xdr:spPr>
        <a:xfrm>
          <a:off x="18421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E76EB582-99BE-4E5C-A2C0-40FF645C01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66557A9D-BFAF-4EF7-AF89-1B8AB4D86B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74189033-9062-496D-9318-C11AAA59F2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68272994-1E56-4689-811E-FB915DCAE05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5473A952-8037-4567-A162-B21F1A5022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77680141-3CEF-41B9-8697-C45039968F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D5412C6E-5C0F-44BB-9DB9-26DD8B5224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5F7212D0-BD92-478E-9734-45B85E95BC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A3C4563B-A32F-41F3-A0D3-2013F97F333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CA52A135-2973-4B04-8B89-C0F40902E6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F26313A1-92FD-4741-8B44-762B3026D18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a:extLst>
            <a:ext uri="{FF2B5EF4-FFF2-40B4-BE49-F238E27FC236}">
              <a16:creationId xmlns:a16="http://schemas.microsoft.com/office/drawing/2014/main" id="{A60DEB77-DC17-4339-BB84-96890D9C101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a:extLst>
            <a:ext uri="{FF2B5EF4-FFF2-40B4-BE49-F238E27FC236}">
              <a16:creationId xmlns:a16="http://schemas.microsoft.com/office/drawing/2014/main" id="{24ED8803-7835-40A8-A779-792784629CB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a:extLst>
            <a:ext uri="{FF2B5EF4-FFF2-40B4-BE49-F238E27FC236}">
              <a16:creationId xmlns:a16="http://schemas.microsoft.com/office/drawing/2014/main" id="{1E251A93-D095-4CA0-BDE7-915895B94DC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3FC5363A-C66A-4DF5-AFE1-EA1DD7A8EDA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a:extLst>
            <a:ext uri="{FF2B5EF4-FFF2-40B4-BE49-F238E27FC236}">
              <a16:creationId xmlns:a16="http://schemas.microsoft.com/office/drawing/2014/main" id="{CA57EE60-528E-4328-B95E-8C4ED5BAE54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D484095E-FD1A-48AA-85D8-D22FC12FD02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a:extLst>
            <a:ext uri="{FF2B5EF4-FFF2-40B4-BE49-F238E27FC236}">
              <a16:creationId xmlns:a16="http://schemas.microsoft.com/office/drawing/2014/main" id="{39A1FC6F-F67E-4167-BEA4-369BC5143FD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F596EABE-7099-4377-B07D-3B756A8E77D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a:extLst>
            <a:ext uri="{FF2B5EF4-FFF2-40B4-BE49-F238E27FC236}">
              <a16:creationId xmlns:a16="http://schemas.microsoft.com/office/drawing/2014/main" id="{1AB5EFE1-0F18-445D-ACB1-E04CC855143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1" name="テキスト ボックス 520">
          <a:extLst>
            <a:ext uri="{FF2B5EF4-FFF2-40B4-BE49-F238E27FC236}">
              <a16:creationId xmlns:a16="http://schemas.microsoft.com/office/drawing/2014/main" id="{AAF62A00-BC22-4910-9C25-029F6D3C521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67785B2F-4B14-4183-834E-9812690625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3" name="テキスト ボックス 522">
          <a:extLst>
            <a:ext uri="{FF2B5EF4-FFF2-40B4-BE49-F238E27FC236}">
              <a16:creationId xmlns:a16="http://schemas.microsoft.com/office/drawing/2014/main" id="{DB2D2650-AA0C-405F-B9C2-8BC3B87B8C0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B02067CA-8B28-49FB-BBF4-BE0B2524216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25" name="直線コネクタ 524">
          <a:extLst>
            <a:ext uri="{FF2B5EF4-FFF2-40B4-BE49-F238E27FC236}">
              <a16:creationId xmlns:a16="http://schemas.microsoft.com/office/drawing/2014/main" id="{1EBC337D-B7B3-40A6-B4C1-87BCC93313C4}"/>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26" name="【消防施設】&#10;有形固定資産減価償却率最小値テキスト">
          <a:extLst>
            <a:ext uri="{FF2B5EF4-FFF2-40B4-BE49-F238E27FC236}">
              <a16:creationId xmlns:a16="http://schemas.microsoft.com/office/drawing/2014/main" id="{18CF3CDD-ED82-4A27-A706-7C6F330E8342}"/>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27" name="直線コネクタ 526">
          <a:extLst>
            <a:ext uri="{FF2B5EF4-FFF2-40B4-BE49-F238E27FC236}">
              <a16:creationId xmlns:a16="http://schemas.microsoft.com/office/drawing/2014/main" id="{99D356EB-EBBF-4FBB-9CC0-C3343B5CE217}"/>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28" name="【消防施設】&#10;有形固定資産減価償却率最大値テキスト">
          <a:extLst>
            <a:ext uri="{FF2B5EF4-FFF2-40B4-BE49-F238E27FC236}">
              <a16:creationId xmlns:a16="http://schemas.microsoft.com/office/drawing/2014/main" id="{D8A2AF61-7B32-4C87-9341-767BE88545CB}"/>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29" name="直線コネクタ 528">
          <a:extLst>
            <a:ext uri="{FF2B5EF4-FFF2-40B4-BE49-F238E27FC236}">
              <a16:creationId xmlns:a16="http://schemas.microsoft.com/office/drawing/2014/main" id="{959F3D7B-3A6A-4461-8A61-F387B9D5DC76}"/>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051EADAC-D230-4F63-B243-D4680BC0F663}"/>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31" name="フローチャート: 判断 530">
          <a:extLst>
            <a:ext uri="{FF2B5EF4-FFF2-40B4-BE49-F238E27FC236}">
              <a16:creationId xmlns:a16="http://schemas.microsoft.com/office/drawing/2014/main" id="{1B1D7B0F-09DF-42C5-A3A5-A641081BB6DC}"/>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32" name="フローチャート: 判断 531">
          <a:extLst>
            <a:ext uri="{FF2B5EF4-FFF2-40B4-BE49-F238E27FC236}">
              <a16:creationId xmlns:a16="http://schemas.microsoft.com/office/drawing/2014/main" id="{6A76437E-5DAD-414D-8245-B2EDD3BC263D}"/>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33" name="フローチャート: 判断 532">
          <a:extLst>
            <a:ext uri="{FF2B5EF4-FFF2-40B4-BE49-F238E27FC236}">
              <a16:creationId xmlns:a16="http://schemas.microsoft.com/office/drawing/2014/main" id="{B5562D4A-84A3-4A3B-BDD4-C41F7DEAF907}"/>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34" name="フローチャート: 判断 533">
          <a:extLst>
            <a:ext uri="{FF2B5EF4-FFF2-40B4-BE49-F238E27FC236}">
              <a16:creationId xmlns:a16="http://schemas.microsoft.com/office/drawing/2014/main" id="{C751D272-EF36-444E-B583-3AF39491B9A1}"/>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35" name="フローチャート: 判断 534">
          <a:extLst>
            <a:ext uri="{FF2B5EF4-FFF2-40B4-BE49-F238E27FC236}">
              <a16:creationId xmlns:a16="http://schemas.microsoft.com/office/drawing/2014/main" id="{BF544ED7-9159-4AC2-B4D8-FB93F130DC84}"/>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39D72EFA-E45D-4476-8BB4-9834A2848D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9AC5CC91-2CC5-4A71-860B-BAB3DB78C0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DEDE8F72-F254-4661-8DE8-D580C73E2AF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2711394F-F3B3-4BBC-A855-76802EDBB64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C3F3372F-2B51-496E-9C82-D1F96389A5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xdr:rowOff>
    </xdr:from>
    <xdr:to>
      <xdr:col>85</xdr:col>
      <xdr:colOff>177800</xdr:colOff>
      <xdr:row>83</xdr:row>
      <xdr:rowOff>106045</xdr:rowOff>
    </xdr:to>
    <xdr:sp macro="" textlink="">
      <xdr:nvSpPr>
        <xdr:cNvPr id="541" name="楕円 540">
          <a:extLst>
            <a:ext uri="{FF2B5EF4-FFF2-40B4-BE49-F238E27FC236}">
              <a16:creationId xmlns:a16="http://schemas.microsoft.com/office/drawing/2014/main" id="{04A39952-DC54-4357-9A54-B36C328608E6}"/>
            </a:ext>
          </a:extLst>
        </xdr:cNvPr>
        <xdr:cNvSpPr/>
      </xdr:nvSpPr>
      <xdr:spPr>
        <a:xfrm>
          <a:off x="16268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154322</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8644FCE2-1ABA-44CD-A7BC-DA7DE327AA9F}"/>
            </a:ext>
          </a:extLst>
        </xdr:cNvPr>
        <xdr:cNvSpPr txBox="1"/>
      </xdr:nvSpPr>
      <xdr:spPr>
        <a:xfrm>
          <a:off x="16357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61595</xdr:rowOff>
    </xdr:from>
    <xdr:to>
      <xdr:col>81</xdr:col>
      <xdr:colOff>101600</xdr:colOff>
      <xdr:row>78</xdr:row>
      <xdr:rowOff>163195</xdr:rowOff>
    </xdr:to>
    <xdr:sp macro="" textlink="">
      <xdr:nvSpPr>
        <xdr:cNvPr id="543" name="楕円 542">
          <a:extLst>
            <a:ext uri="{FF2B5EF4-FFF2-40B4-BE49-F238E27FC236}">
              <a16:creationId xmlns:a16="http://schemas.microsoft.com/office/drawing/2014/main" id="{9B0909F0-B406-47F7-8B24-86ABF29C2A87}"/>
            </a:ext>
          </a:extLst>
        </xdr:cNvPr>
        <xdr:cNvSpPr/>
      </xdr:nvSpPr>
      <xdr:spPr>
        <a:xfrm>
          <a:off x="15430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112395</xdr:rowOff>
    </xdr:from>
    <xdr:to>
      <xdr:col>85</xdr:col>
      <xdr:colOff>127000</xdr:colOff>
      <xdr:row>83</xdr:row>
      <xdr:rowOff>55245</xdr:rowOff>
    </xdr:to>
    <xdr:cxnSp macro="">
      <xdr:nvCxnSpPr>
        <xdr:cNvPr id="544" name="直線コネクタ 543">
          <a:extLst>
            <a:ext uri="{FF2B5EF4-FFF2-40B4-BE49-F238E27FC236}">
              <a16:creationId xmlns:a16="http://schemas.microsoft.com/office/drawing/2014/main" id="{A312917D-4B68-4EE6-A707-B49CE0065832}"/>
            </a:ext>
          </a:extLst>
        </xdr:cNvPr>
        <xdr:cNvCxnSpPr/>
      </xdr:nvCxnSpPr>
      <xdr:spPr>
        <a:xfrm>
          <a:off x="15481300" y="13485495"/>
          <a:ext cx="8382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105411</xdr:rowOff>
    </xdr:from>
    <xdr:to>
      <xdr:col>76</xdr:col>
      <xdr:colOff>165100</xdr:colOff>
      <xdr:row>83</xdr:row>
      <xdr:rowOff>35561</xdr:rowOff>
    </xdr:to>
    <xdr:sp macro="" textlink="">
      <xdr:nvSpPr>
        <xdr:cNvPr id="545" name="楕円 544">
          <a:extLst>
            <a:ext uri="{FF2B5EF4-FFF2-40B4-BE49-F238E27FC236}">
              <a16:creationId xmlns:a16="http://schemas.microsoft.com/office/drawing/2014/main" id="{11C471CD-71EF-45A6-BE02-3131408F84DB}"/>
            </a:ext>
          </a:extLst>
        </xdr:cNvPr>
        <xdr:cNvSpPr/>
      </xdr:nvSpPr>
      <xdr:spPr>
        <a:xfrm>
          <a:off x="14541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112395</xdr:rowOff>
    </xdr:from>
    <xdr:to>
      <xdr:col>81</xdr:col>
      <xdr:colOff>50800</xdr:colOff>
      <xdr:row>82</xdr:row>
      <xdr:rowOff>156211</xdr:rowOff>
    </xdr:to>
    <xdr:cxnSp macro="">
      <xdr:nvCxnSpPr>
        <xdr:cNvPr id="546" name="直線コネクタ 545">
          <a:extLst>
            <a:ext uri="{FF2B5EF4-FFF2-40B4-BE49-F238E27FC236}">
              <a16:creationId xmlns:a16="http://schemas.microsoft.com/office/drawing/2014/main" id="{04D90CCF-5862-42D2-8DD2-1F74E0D736F2}"/>
            </a:ext>
          </a:extLst>
        </xdr:cNvPr>
        <xdr:cNvCxnSpPr/>
      </xdr:nvCxnSpPr>
      <xdr:spPr>
        <a:xfrm flipV="1">
          <a:off x="14592300" y="13485495"/>
          <a:ext cx="889000" cy="7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547" name="楕円 546">
          <a:extLst>
            <a:ext uri="{FF2B5EF4-FFF2-40B4-BE49-F238E27FC236}">
              <a16:creationId xmlns:a16="http://schemas.microsoft.com/office/drawing/2014/main" id="{84087A6F-C735-4D0A-A4F5-AAC3E42464D5}"/>
            </a:ext>
          </a:extLst>
        </xdr:cNvPr>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129539</xdr:rowOff>
    </xdr:from>
    <xdr:to>
      <xdr:col>76</xdr:col>
      <xdr:colOff>114300</xdr:colOff>
      <xdr:row>82</xdr:row>
      <xdr:rowOff>156211</xdr:rowOff>
    </xdr:to>
    <xdr:cxnSp macro="">
      <xdr:nvCxnSpPr>
        <xdr:cNvPr id="548" name="直線コネクタ 547">
          <a:extLst>
            <a:ext uri="{FF2B5EF4-FFF2-40B4-BE49-F238E27FC236}">
              <a16:creationId xmlns:a16="http://schemas.microsoft.com/office/drawing/2014/main" id="{D3FB1565-0B50-4468-9992-7F7647EF6527}"/>
            </a:ext>
          </a:extLst>
        </xdr:cNvPr>
        <xdr:cNvCxnSpPr/>
      </xdr:nvCxnSpPr>
      <xdr:spPr>
        <a:xfrm>
          <a:off x="13703300" y="14188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103505</xdr:rowOff>
    </xdr:from>
    <xdr:to>
      <xdr:col>67</xdr:col>
      <xdr:colOff>101600</xdr:colOff>
      <xdr:row>82</xdr:row>
      <xdr:rowOff>33655</xdr:rowOff>
    </xdr:to>
    <xdr:sp macro="" textlink="">
      <xdr:nvSpPr>
        <xdr:cNvPr id="549" name="楕円 548">
          <a:extLst>
            <a:ext uri="{FF2B5EF4-FFF2-40B4-BE49-F238E27FC236}">
              <a16:creationId xmlns:a16="http://schemas.microsoft.com/office/drawing/2014/main" id="{CACE87E6-8E22-4CB0-8F5C-ED590F2E93C6}"/>
            </a:ext>
          </a:extLst>
        </xdr:cNvPr>
        <xdr:cNvSpPr/>
      </xdr:nvSpPr>
      <xdr:spPr>
        <a:xfrm>
          <a:off x="12763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154305</xdr:rowOff>
    </xdr:from>
    <xdr:to>
      <xdr:col>71</xdr:col>
      <xdr:colOff>177800</xdr:colOff>
      <xdr:row>82</xdr:row>
      <xdr:rowOff>129539</xdr:rowOff>
    </xdr:to>
    <xdr:cxnSp macro="">
      <xdr:nvCxnSpPr>
        <xdr:cNvPr id="550" name="直線コネクタ 549">
          <a:extLst>
            <a:ext uri="{FF2B5EF4-FFF2-40B4-BE49-F238E27FC236}">
              <a16:creationId xmlns:a16="http://schemas.microsoft.com/office/drawing/2014/main" id="{C4D0A9AF-6B63-4BEB-B0CC-9F76C65437CC}"/>
            </a:ext>
          </a:extLst>
        </xdr:cNvPr>
        <xdr:cNvCxnSpPr/>
      </xdr:nvCxnSpPr>
      <xdr:spPr>
        <a:xfrm>
          <a:off x="12814300" y="14041755"/>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51" name="n_1aveValue【消防施設】&#10;有形固定資産減価償却率">
          <a:extLst>
            <a:ext uri="{FF2B5EF4-FFF2-40B4-BE49-F238E27FC236}">
              <a16:creationId xmlns:a16="http://schemas.microsoft.com/office/drawing/2014/main" id="{E5926209-44C2-4181-94CA-9E8A7E893554}"/>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52" name="n_2aveValue【消防施設】&#10;有形固定資産減価償却率">
          <a:extLst>
            <a:ext uri="{FF2B5EF4-FFF2-40B4-BE49-F238E27FC236}">
              <a16:creationId xmlns:a16="http://schemas.microsoft.com/office/drawing/2014/main" id="{447B62FB-45EA-4515-921F-928199A8CC71}"/>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53" name="n_3aveValue【消防施設】&#10;有形固定資産減価償却率">
          <a:extLst>
            <a:ext uri="{FF2B5EF4-FFF2-40B4-BE49-F238E27FC236}">
              <a16:creationId xmlns:a16="http://schemas.microsoft.com/office/drawing/2014/main" id="{604C92BC-E058-454B-B0CB-78C9F4CCF692}"/>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54" name="n_4aveValue【消防施設】&#10;有形固定資産減価償却率">
          <a:extLst>
            <a:ext uri="{FF2B5EF4-FFF2-40B4-BE49-F238E27FC236}">
              <a16:creationId xmlns:a16="http://schemas.microsoft.com/office/drawing/2014/main" id="{C70C0AD0-D683-403A-B9AA-160191E9727E}"/>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8272</xdr:rowOff>
    </xdr:from>
    <xdr:ext cx="405111" cy="259045"/>
    <xdr:sp macro="" textlink="">
      <xdr:nvSpPr>
        <xdr:cNvPr id="555" name="n_1mainValue【消防施設】&#10;有形固定資産減価償却率">
          <a:extLst>
            <a:ext uri="{FF2B5EF4-FFF2-40B4-BE49-F238E27FC236}">
              <a16:creationId xmlns:a16="http://schemas.microsoft.com/office/drawing/2014/main" id="{858023A2-5ED6-496B-BC1C-87CFF95433AD}"/>
            </a:ext>
          </a:extLst>
        </xdr:cNvPr>
        <xdr:cNvSpPr txBox="1"/>
      </xdr:nvSpPr>
      <xdr:spPr>
        <a:xfrm>
          <a:off x="152660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26688</xdr:rowOff>
    </xdr:from>
    <xdr:ext cx="405111" cy="259045"/>
    <xdr:sp macro="" textlink="">
      <xdr:nvSpPr>
        <xdr:cNvPr id="556" name="n_2mainValue【消防施設】&#10;有形固定資産減価償却率">
          <a:extLst>
            <a:ext uri="{FF2B5EF4-FFF2-40B4-BE49-F238E27FC236}">
              <a16:creationId xmlns:a16="http://schemas.microsoft.com/office/drawing/2014/main" id="{42CE2FB4-844F-4A66-A1DE-A67772CE0571}"/>
            </a:ext>
          </a:extLst>
        </xdr:cNvPr>
        <xdr:cNvSpPr txBox="1"/>
      </xdr:nvSpPr>
      <xdr:spPr>
        <a:xfrm>
          <a:off x="14389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557" name="n_3mainValue【消防施設】&#10;有形固定資産減価償却率">
          <a:extLst>
            <a:ext uri="{FF2B5EF4-FFF2-40B4-BE49-F238E27FC236}">
              <a16:creationId xmlns:a16="http://schemas.microsoft.com/office/drawing/2014/main" id="{0F9A46C3-AFA2-4EC3-9EA8-862FC0C77C2A}"/>
            </a:ext>
          </a:extLst>
        </xdr:cNvPr>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558" name="n_4mainValue【消防施設】&#10;有形固定資産減価償却率">
          <a:extLst>
            <a:ext uri="{FF2B5EF4-FFF2-40B4-BE49-F238E27FC236}">
              <a16:creationId xmlns:a16="http://schemas.microsoft.com/office/drawing/2014/main" id="{52DF953B-2EAE-43D0-A384-FC8F4BD7C74C}"/>
            </a:ext>
          </a:extLst>
        </xdr:cNvPr>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a:extLst>
            <a:ext uri="{FF2B5EF4-FFF2-40B4-BE49-F238E27FC236}">
              <a16:creationId xmlns:a16="http://schemas.microsoft.com/office/drawing/2014/main" id="{A28EA20B-8ABA-457E-8066-98BC197E9C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a:extLst>
            <a:ext uri="{FF2B5EF4-FFF2-40B4-BE49-F238E27FC236}">
              <a16:creationId xmlns:a16="http://schemas.microsoft.com/office/drawing/2014/main" id="{C0880504-A684-4B87-8C81-2F3FD7E39D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a:extLst>
            <a:ext uri="{FF2B5EF4-FFF2-40B4-BE49-F238E27FC236}">
              <a16:creationId xmlns:a16="http://schemas.microsoft.com/office/drawing/2014/main" id="{10A84D99-CC95-47C3-B70B-63F1AF2F24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a:extLst>
            <a:ext uri="{FF2B5EF4-FFF2-40B4-BE49-F238E27FC236}">
              <a16:creationId xmlns:a16="http://schemas.microsoft.com/office/drawing/2014/main" id="{4E241621-9E94-43C7-A25B-32B0764E1C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a:extLst>
            <a:ext uri="{FF2B5EF4-FFF2-40B4-BE49-F238E27FC236}">
              <a16:creationId xmlns:a16="http://schemas.microsoft.com/office/drawing/2014/main" id="{ADBCFF36-D44A-4033-87DD-05DCBBC076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a:extLst>
            <a:ext uri="{FF2B5EF4-FFF2-40B4-BE49-F238E27FC236}">
              <a16:creationId xmlns:a16="http://schemas.microsoft.com/office/drawing/2014/main" id="{EEE63395-2012-46B9-9850-820DD6DCDF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a:extLst>
            <a:ext uri="{FF2B5EF4-FFF2-40B4-BE49-F238E27FC236}">
              <a16:creationId xmlns:a16="http://schemas.microsoft.com/office/drawing/2014/main" id="{508DC5DF-2ACB-44B0-9E27-CEE6BA9147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a:extLst>
            <a:ext uri="{FF2B5EF4-FFF2-40B4-BE49-F238E27FC236}">
              <a16:creationId xmlns:a16="http://schemas.microsoft.com/office/drawing/2014/main" id="{BF7F0AA7-5A6D-437B-A4F0-DD1A7818A79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a:extLst>
            <a:ext uri="{FF2B5EF4-FFF2-40B4-BE49-F238E27FC236}">
              <a16:creationId xmlns:a16="http://schemas.microsoft.com/office/drawing/2014/main" id="{6E5F029B-36B5-499D-8222-FAF6DFE64D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a:extLst>
            <a:ext uri="{FF2B5EF4-FFF2-40B4-BE49-F238E27FC236}">
              <a16:creationId xmlns:a16="http://schemas.microsoft.com/office/drawing/2014/main" id="{1C24B49F-F263-44D0-B60A-B18B8E9DA9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9" name="直線コネクタ 568">
          <a:extLst>
            <a:ext uri="{FF2B5EF4-FFF2-40B4-BE49-F238E27FC236}">
              <a16:creationId xmlns:a16="http://schemas.microsoft.com/office/drawing/2014/main" id="{991CC40F-AB18-4416-94EC-8012E12D66F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0" name="テキスト ボックス 569">
          <a:extLst>
            <a:ext uri="{FF2B5EF4-FFF2-40B4-BE49-F238E27FC236}">
              <a16:creationId xmlns:a16="http://schemas.microsoft.com/office/drawing/2014/main" id="{9CB199B7-DBAA-4478-B464-13EE3ED79E0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1" name="直線コネクタ 570">
          <a:extLst>
            <a:ext uri="{FF2B5EF4-FFF2-40B4-BE49-F238E27FC236}">
              <a16:creationId xmlns:a16="http://schemas.microsoft.com/office/drawing/2014/main" id="{BA96A98C-94A8-40D7-A78E-5E632ACE6E2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2" name="テキスト ボックス 571">
          <a:extLst>
            <a:ext uri="{FF2B5EF4-FFF2-40B4-BE49-F238E27FC236}">
              <a16:creationId xmlns:a16="http://schemas.microsoft.com/office/drawing/2014/main" id="{8952D7D5-31D7-408F-AA0B-E248339F330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3" name="直線コネクタ 572">
          <a:extLst>
            <a:ext uri="{FF2B5EF4-FFF2-40B4-BE49-F238E27FC236}">
              <a16:creationId xmlns:a16="http://schemas.microsoft.com/office/drawing/2014/main" id="{7D64BE0F-F32E-4175-896F-FEE712F512A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4" name="テキスト ボックス 573">
          <a:extLst>
            <a:ext uri="{FF2B5EF4-FFF2-40B4-BE49-F238E27FC236}">
              <a16:creationId xmlns:a16="http://schemas.microsoft.com/office/drawing/2014/main" id="{08265545-695E-4904-B350-350D8D6963E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5" name="直線コネクタ 574">
          <a:extLst>
            <a:ext uri="{FF2B5EF4-FFF2-40B4-BE49-F238E27FC236}">
              <a16:creationId xmlns:a16="http://schemas.microsoft.com/office/drawing/2014/main" id="{DC4BD259-E0A8-4C63-824C-29A602DBEEA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6" name="テキスト ボックス 575">
          <a:extLst>
            <a:ext uri="{FF2B5EF4-FFF2-40B4-BE49-F238E27FC236}">
              <a16:creationId xmlns:a16="http://schemas.microsoft.com/office/drawing/2014/main" id="{8BF9E5BF-A9D8-420E-A66E-75FE6A18278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7" name="直線コネクタ 576">
          <a:extLst>
            <a:ext uri="{FF2B5EF4-FFF2-40B4-BE49-F238E27FC236}">
              <a16:creationId xmlns:a16="http://schemas.microsoft.com/office/drawing/2014/main" id="{E54FE415-2D2F-4D33-A983-F6EE4DF7C7C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8" name="テキスト ボックス 577">
          <a:extLst>
            <a:ext uri="{FF2B5EF4-FFF2-40B4-BE49-F238E27FC236}">
              <a16:creationId xmlns:a16="http://schemas.microsoft.com/office/drawing/2014/main" id="{FE6C9D67-065B-49B3-A0A3-47183C8F16C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90E41BF2-CE47-47BE-9F53-C12123DED3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D995F8A2-A250-4BD4-9E53-355572B33B5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0BD0CBE6-F423-489F-A621-6308D12609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82" name="直線コネクタ 581">
          <a:extLst>
            <a:ext uri="{FF2B5EF4-FFF2-40B4-BE49-F238E27FC236}">
              <a16:creationId xmlns:a16="http://schemas.microsoft.com/office/drawing/2014/main" id="{3DAE3CD3-0CC3-410C-9D88-17E68105ECBB}"/>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3" name="【消防施設】&#10;一人当たり面積最小値テキスト">
          <a:extLst>
            <a:ext uri="{FF2B5EF4-FFF2-40B4-BE49-F238E27FC236}">
              <a16:creationId xmlns:a16="http://schemas.microsoft.com/office/drawing/2014/main" id="{F7A3EBE1-7DBC-4644-91CA-9AAA9508412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4" name="直線コネクタ 583">
          <a:extLst>
            <a:ext uri="{FF2B5EF4-FFF2-40B4-BE49-F238E27FC236}">
              <a16:creationId xmlns:a16="http://schemas.microsoft.com/office/drawing/2014/main" id="{A9266ED2-C6E5-411D-9639-E6811C3CE4F5}"/>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85" name="【消防施設】&#10;一人当たり面積最大値テキスト">
          <a:extLst>
            <a:ext uri="{FF2B5EF4-FFF2-40B4-BE49-F238E27FC236}">
              <a16:creationId xmlns:a16="http://schemas.microsoft.com/office/drawing/2014/main" id="{EBA3CB5F-D6FB-49D8-A805-1B2768A77069}"/>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86" name="直線コネクタ 585">
          <a:extLst>
            <a:ext uri="{FF2B5EF4-FFF2-40B4-BE49-F238E27FC236}">
              <a16:creationId xmlns:a16="http://schemas.microsoft.com/office/drawing/2014/main" id="{C70893E7-7089-4BE2-903C-B3DF8B40EC17}"/>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587" name="【消防施設】&#10;一人当たり面積平均値テキスト">
          <a:extLst>
            <a:ext uri="{FF2B5EF4-FFF2-40B4-BE49-F238E27FC236}">
              <a16:creationId xmlns:a16="http://schemas.microsoft.com/office/drawing/2014/main" id="{3B293F6A-0F4D-4829-B2E5-C11B0BE42614}"/>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88" name="フローチャート: 判断 587">
          <a:extLst>
            <a:ext uri="{FF2B5EF4-FFF2-40B4-BE49-F238E27FC236}">
              <a16:creationId xmlns:a16="http://schemas.microsoft.com/office/drawing/2014/main" id="{07159E50-8344-4468-8DD7-3235A794553F}"/>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89" name="フローチャート: 判断 588">
          <a:extLst>
            <a:ext uri="{FF2B5EF4-FFF2-40B4-BE49-F238E27FC236}">
              <a16:creationId xmlns:a16="http://schemas.microsoft.com/office/drawing/2014/main" id="{130909F1-E657-4140-BB2D-16CF7030D073}"/>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90" name="フローチャート: 判断 589">
          <a:extLst>
            <a:ext uri="{FF2B5EF4-FFF2-40B4-BE49-F238E27FC236}">
              <a16:creationId xmlns:a16="http://schemas.microsoft.com/office/drawing/2014/main" id="{D60E49B2-29B7-4E09-9911-9B95CAE9AEE5}"/>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91" name="フローチャート: 判断 590">
          <a:extLst>
            <a:ext uri="{FF2B5EF4-FFF2-40B4-BE49-F238E27FC236}">
              <a16:creationId xmlns:a16="http://schemas.microsoft.com/office/drawing/2014/main" id="{862475A7-45B9-47EA-B575-A3408DA78E61}"/>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92" name="フローチャート: 判断 591">
          <a:extLst>
            <a:ext uri="{FF2B5EF4-FFF2-40B4-BE49-F238E27FC236}">
              <a16:creationId xmlns:a16="http://schemas.microsoft.com/office/drawing/2014/main" id="{12BADF25-2863-4AD0-8B0B-879E2C0E5ACD}"/>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D5248B59-0B76-4E5F-A8A9-791A221D12D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D84F9803-1061-47F9-B901-FA205D737E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B518AFCC-4C01-42D2-ACFA-62ED65B4E47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A939854D-A5B6-4B53-B337-D1E3AA9202A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161246B8-3E0A-41FE-90D0-5BB452DF83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598" name="楕円 597">
          <a:extLst>
            <a:ext uri="{FF2B5EF4-FFF2-40B4-BE49-F238E27FC236}">
              <a16:creationId xmlns:a16="http://schemas.microsoft.com/office/drawing/2014/main" id="{E87536C8-7F8D-45C3-AE8C-19403766845B}"/>
            </a:ext>
          </a:extLst>
        </xdr:cNvPr>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29227</xdr:rowOff>
    </xdr:from>
    <xdr:ext cx="469744" cy="259045"/>
    <xdr:sp macro="" textlink="">
      <xdr:nvSpPr>
        <xdr:cNvPr id="599" name="【消防施設】&#10;一人当たり面積該当値テキスト">
          <a:extLst>
            <a:ext uri="{FF2B5EF4-FFF2-40B4-BE49-F238E27FC236}">
              <a16:creationId xmlns:a16="http://schemas.microsoft.com/office/drawing/2014/main" id="{C801F0FE-4446-41CB-93EF-CD623B176CDD}"/>
            </a:ext>
          </a:extLst>
        </xdr:cNvPr>
        <xdr:cNvSpPr txBox="1"/>
      </xdr:nvSpPr>
      <xdr:spPr>
        <a:xfrm>
          <a:off x="22199600"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156845</xdr:rowOff>
    </xdr:from>
    <xdr:to>
      <xdr:col>112</xdr:col>
      <xdr:colOff>38100</xdr:colOff>
      <xdr:row>83</xdr:row>
      <xdr:rowOff>86995</xdr:rowOff>
    </xdr:to>
    <xdr:sp macro="" textlink="">
      <xdr:nvSpPr>
        <xdr:cNvPr id="600" name="楕円 599">
          <a:extLst>
            <a:ext uri="{FF2B5EF4-FFF2-40B4-BE49-F238E27FC236}">
              <a16:creationId xmlns:a16="http://schemas.microsoft.com/office/drawing/2014/main" id="{5728B4E6-7408-4AD9-BE2A-F5FAAC37FE9D}"/>
            </a:ext>
          </a:extLst>
        </xdr:cNvPr>
        <xdr:cNvSpPr/>
      </xdr:nvSpPr>
      <xdr:spPr>
        <a:xfrm>
          <a:off x="21272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36195</xdr:rowOff>
    </xdr:from>
    <xdr:to>
      <xdr:col>116</xdr:col>
      <xdr:colOff>63500</xdr:colOff>
      <xdr:row>84</xdr:row>
      <xdr:rowOff>57150</xdr:rowOff>
    </xdr:to>
    <xdr:cxnSp macro="">
      <xdr:nvCxnSpPr>
        <xdr:cNvPr id="601" name="直線コネクタ 600">
          <a:extLst>
            <a:ext uri="{FF2B5EF4-FFF2-40B4-BE49-F238E27FC236}">
              <a16:creationId xmlns:a16="http://schemas.microsoft.com/office/drawing/2014/main" id="{B9C8AA09-CE4A-4718-B2F6-234220C4D22A}"/>
            </a:ext>
          </a:extLst>
        </xdr:cNvPr>
        <xdr:cNvCxnSpPr/>
      </xdr:nvCxnSpPr>
      <xdr:spPr>
        <a:xfrm>
          <a:off x="21323300" y="14266545"/>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61595</xdr:rowOff>
    </xdr:from>
    <xdr:to>
      <xdr:col>107</xdr:col>
      <xdr:colOff>101600</xdr:colOff>
      <xdr:row>84</xdr:row>
      <xdr:rowOff>163195</xdr:rowOff>
    </xdr:to>
    <xdr:sp macro="" textlink="">
      <xdr:nvSpPr>
        <xdr:cNvPr id="602" name="楕円 601">
          <a:extLst>
            <a:ext uri="{FF2B5EF4-FFF2-40B4-BE49-F238E27FC236}">
              <a16:creationId xmlns:a16="http://schemas.microsoft.com/office/drawing/2014/main" id="{9B1DA307-4488-44AA-B324-15AE2E7427B3}"/>
            </a:ext>
          </a:extLst>
        </xdr:cNvPr>
        <xdr:cNvSpPr/>
      </xdr:nvSpPr>
      <xdr:spPr>
        <a:xfrm>
          <a:off x="20383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36195</xdr:rowOff>
    </xdr:from>
    <xdr:to>
      <xdr:col>111</xdr:col>
      <xdr:colOff>177800</xdr:colOff>
      <xdr:row>84</xdr:row>
      <xdr:rowOff>112395</xdr:rowOff>
    </xdr:to>
    <xdr:cxnSp macro="">
      <xdr:nvCxnSpPr>
        <xdr:cNvPr id="603" name="直線コネクタ 602">
          <a:extLst>
            <a:ext uri="{FF2B5EF4-FFF2-40B4-BE49-F238E27FC236}">
              <a16:creationId xmlns:a16="http://schemas.microsoft.com/office/drawing/2014/main" id="{41C64CD9-C5B2-4E62-8BA5-69B731BCFF30}"/>
            </a:ext>
          </a:extLst>
        </xdr:cNvPr>
        <xdr:cNvCxnSpPr/>
      </xdr:nvCxnSpPr>
      <xdr:spPr>
        <a:xfrm flipV="1">
          <a:off x="20434300" y="1426654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65405</xdr:rowOff>
    </xdr:from>
    <xdr:to>
      <xdr:col>102</xdr:col>
      <xdr:colOff>165100</xdr:colOff>
      <xdr:row>84</xdr:row>
      <xdr:rowOff>167005</xdr:rowOff>
    </xdr:to>
    <xdr:sp macro="" textlink="">
      <xdr:nvSpPr>
        <xdr:cNvPr id="604" name="楕円 603">
          <a:extLst>
            <a:ext uri="{FF2B5EF4-FFF2-40B4-BE49-F238E27FC236}">
              <a16:creationId xmlns:a16="http://schemas.microsoft.com/office/drawing/2014/main" id="{86D1648C-3404-40F5-99F7-8ED7484C6568}"/>
            </a:ext>
          </a:extLst>
        </xdr:cNvPr>
        <xdr:cNvSpPr/>
      </xdr:nvSpPr>
      <xdr:spPr>
        <a:xfrm>
          <a:off x="19494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112395</xdr:rowOff>
    </xdr:from>
    <xdr:to>
      <xdr:col>107</xdr:col>
      <xdr:colOff>50800</xdr:colOff>
      <xdr:row>84</xdr:row>
      <xdr:rowOff>116205</xdr:rowOff>
    </xdr:to>
    <xdr:cxnSp macro="">
      <xdr:nvCxnSpPr>
        <xdr:cNvPr id="605" name="直線コネクタ 604">
          <a:extLst>
            <a:ext uri="{FF2B5EF4-FFF2-40B4-BE49-F238E27FC236}">
              <a16:creationId xmlns:a16="http://schemas.microsoft.com/office/drawing/2014/main" id="{389644E9-EE6B-4198-9322-B7D1F9444302}"/>
            </a:ext>
          </a:extLst>
        </xdr:cNvPr>
        <xdr:cNvCxnSpPr/>
      </xdr:nvCxnSpPr>
      <xdr:spPr>
        <a:xfrm flipV="1">
          <a:off x="19545300" y="14514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65405</xdr:rowOff>
    </xdr:from>
    <xdr:to>
      <xdr:col>98</xdr:col>
      <xdr:colOff>38100</xdr:colOff>
      <xdr:row>81</xdr:row>
      <xdr:rowOff>167005</xdr:rowOff>
    </xdr:to>
    <xdr:sp macro="" textlink="">
      <xdr:nvSpPr>
        <xdr:cNvPr id="606" name="楕円 605">
          <a:extLst>
            <a:ext uri="{FF2B5EF4-FFF2-40B4-BE49-F238E27FC236}">
              <a16:creationId xmlns:a16="http://schemas.microsoft.com/office/drawing/2014/main" id="{88EAEBC6-A365-445F-ACA5-19A7714A4159}"/>
            </a:ext>
          </a:extLst>
        </xdr:cNvPr>
        <xdr:cNvSpPr/>
      </xdr:nvSpPr>
      <xdr:spPr>
        <a:xfrm>
          <a:off x="18605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116205</xdr:rowOff>
    </xdr:from>
    <xdr:to>
      <xdr:col>102</xdr:col>
      <xdr:colOff>114300</xdr:colOff>
      <xdr:row>84</xdr:row>
      <xdr:rowOff>116205</xdr:rowOff>
    </xdr:to>
    <xdr:cxnSp macro="">
      <xdr:nvCxnSpPr>
        <xdr:cNvPr id="607" name="直線コネクタ 606">
          <a:extLst>
            <a:ext uri="{FF2B5EF4-FFF2-40B4-BE49-F238E27FC236}">
              <a16:creationId xmlns:a16="http://schemas.microsoft.com/office/drawing/2014/main" id="{9A1055AB-17D8-4D07-93B3-AE24E030B52B}"/>
            </a:ext>
          </a:extLst>
        </xdr:cNvPr>
        <xdr:cNvCxnSpPr/>
      </xdr:nvCxnSpPr>
      <xdr:spPr>
        <a:xfrm>
          <a:off x="18656300" y="14003655"/>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08" name="n_1aveValue【消防施設】&#10;一人当たり面積">
          <a:extLst>
            <a:ext uri="{FF2B5EF4-FFF2-40B4-BE49-F238E27FC236}">
              <a16:creationId xmlns:a16="http://schemas.microsoft.com/office/drawing/2014/main" id="{6B667E2C-F288-4827-8B47-8478A0C58B4E}"/>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09" name="n_2aveValue【消防施設】&#10;一人当たり面積">
          <a:extLst>
            <a:ext uri="{FF2B5EF4-FFF2-40B4-BE49-F238E27FC236}">
              <a16:creationId xmlns:a16="http://schemas.microsoft.com/office/drawing/2014/main" id="{A557EBB9-CD99-43E8-AC4B-0656C7E8C978}"/>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10" name="n_3aveValue【消防施設】&#10;一人当たり面積">
          <a:extLst>
            <a:ext uri="{FF2B5EF4-FFF2-40B4-BE49-F238E27FC236}">
              <a16:creationId xmlns:a16="http://schemas.microsoft.com/office/drawing/2014/main" id="{3D72FB35-AAEE-4D6F-925D-504717C0E7A2}"/>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611" name="n_4aveValue【消防施設】&#10;一人当たり面積">
          <a:extLst>
            <a:ext uri="{FF2B5EF4-FFF2-40B4-BE49-F238E27FC236}">
              <a16:creationId xmlns:a16="http://schemas.microsoft.com/office/drawing/2014/main" id="{D18A06D0-7D6F-44B2-93BB-94585F8DD547}"/>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103522</xdr:rowOff>
    </xdr:from>
    <xdr:ext cx="469744" cy="259045"/>
    <xdr:sp macro="" textlink="">
      <xdr:nvSpPr>
        <xdr:cNvPr id="612" name="n_1mainValue【消防施設】&#10;一人当たり面積">
          <a:extLst>
            <a:ext uri="{FF2B5EF4-FFF2-40B4-BE49-F238E27FC236}">
              <a16:creationId xmlns:a16="http://schemas.microsoft.com/office/drawing/2014/main" id="{2686B5B2-0466-41C0-848B-EC7282B8511B}"/>
            </a:ext>
          </a:extLst>
        </xdr:cNvPr>
        <xdr:cNvSpPr txBox="1"/>
      </xdr:nvSpPr>
      <xdr:spPr>
        <a:xfrm>
          <a:off x="21075727"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8272</xdr:rowOff>
    </xdr:from>
    <xdr:ext cx="469744" cy="259045"/>
    <xdr:sp macro="" textlink="">
      <xdr:nvSpPr>
        <xdr:cNvPr id="613" name="n_2mainValue【消防施設】&#10;一人当たり面積">
          <a:extLst>
            <a:ext uri="{FF2B5EF4-FFF2-40B4-BE49-F238E27FC236}">
              <a16:creationId xmlns:a16="http://schemas.microsoft.com/office/drawing/2014/main" id="{F2ABDDC0-735E-41AE-A480-FE3493EE57F2}"/>
            </a:ext>
          </a:extLst>
        </xdr:cNvPr>
        <xdr:cNvSpPr txBox="1"/>
      </xdr:nvSpPr>
      <xdr:spPr>
        <a:xfrm>
          <a:off x="201994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12082</xdr:rowOff>
    </xdr:from>
    <xdr:ext cx="469744" cy="259045"/>
    <xdr:sp macro="" textlink="">
      <xdr:nvSpPr>
        <xdr:cNvPr id="614" name="n_3mainValue【消防施設】&#10;一人当たり面積">
          <a:extLst>
            <a:ext uri="{FF2B5EF4-FFF2-40B4-BE49-F238E27FC236}">
              <a16:creationId xmlns:a16="http://schemas.microsoft.com/office/drawing/2014/main" id="{239D5120-9920-45F0-93CB-A8E08B53BD74}"/>
            </a:ext>
          </a:extLst>
        </xdr:cNvPr>
        <xdr:cNvSpPr txBox="1"/>
      </xdr:nvSpPr>
      <xdr:spPr>
        <a:xfrm>
          <a:off x="19310427" y="1424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12082</xdr:rowOff>
    </xdr:from>
    <xdr:ext cx="469744" cy="259045"/>
    <xdr:sp macro="" textlink="">
      <xdr:nvSpPr>
        <xdr:cNvPr id="615" name="n_4mainValue【消防施設】&#10;一人当たり面積">
          <a:extLst>
            <a:ext uri="{FF2B5EF4-FFF2-40B4-BE49-F238E27FC236}">
              <a16:creationId xmlns:a16="http://schemas.microsoft.com/office/drawing/2014/main" id="{0CA943C5-83DC-4D8A-8638-BA3201E2B71B}"/>
            </a:ext>
          </a:extLst>
        </xdr:cNvPr>
        <xdr:cNvSpPr txBox="1"/>
      </xdr:nvSpPr>
      <xdr:spPr>
        <a:xfrm>
          <a:off x="18421427" y="137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70451F89-1BDE-4A55-B781-2FC7DAB6B1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610D1B55-0179-4D74-B862-0A66304211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BFE48B1F-CAAE-4F99-9342-F0773A3A0E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615B980F-2DDC-4178-A830-7F77A928D3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0CAF36E9-9C29-41CC-95F9-9C265D6605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F19510E7-BF2D-4701-88A8-FFC192F547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7A0B4EFD-4F2F-4E4F-9206-957CD3E920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6E15F108-3A24-4538-903B-DEADA29888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4E2630D6-9194-4D88-9A47-C9DB899139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97D3C969-3C8F-4A27-97B9-B390C0CC5E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1E95E320-C98D-4DC0-936F-9CFF31E2EA0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a:extLst>
            <a:ext uri="{FF2B5EF4-FFF2-40B4-BE49-F238E27FC236}">
              <a16:creationId xmlns:a16="http://schemas.microsoft.com/office/drawing/2014/main" id="{BCFF3592-0627-49D8-8B3C-E533928E4F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a:extLst>
            <a:ext uri="{FF2B5EF4-FFF2-40B4-BE49-F238E27FC236}">
              <a16:creationId xmlns:a16="http://schemas.microsoft.com/office/drawing/2014/main" id="{E34132F8-51E7-4440-9E49-1194B16C78A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a:extLst>
            <a:ext uri="{FF2B5EF4-FFF2-40B4-BE49-F238E27FC236}">
              <a16:creationId xmlns:a16="http://schemas.microsoft.com/office/drawing/2014/main" id="{FB5D72D4-9406-4DBA-B756-9B36743DB7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a:extLst>
            <a:ext uri="{FF2B5EF4-FFF2-40B4-BE49-F238E27FC236}">
              <a16:creationId xmlns:a16="http://schemas.microsoft.com/office/drawing/2014/main" id="{A9A7A0A5-17E6-4C20-B1A3-B692704B90B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a:extLst>
            <a:ext uri="{FF2B5EF4-FFF2-40B4-BE49-F238E27FC236}">
              <a16:creationId xmlns:a16="http://schemas.microsoft.com/office/drawing/2014/main" id="{DDA06AEC-F907-4617-B0C3-5F529F9766B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a:extLst>
            <a:ext uri="{FF2B5EF4-FFF2-40B4-BE49-F238E27FC236}">
              <a16:creationId xmlns:a16="http://schemas.microsoft.com/office/drawing/2014/main" id="{20B04D11-165E-4320-9557-C879D1D526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a:extLst>
            <a:ext uri="{FF2B5EF4-FFF2-40B4-BE49-F238E27FC236}">
              <a16:creationId xmlns:a16="http://schemas.microsoft.com/office/drawing/2014/main" id="{D65B0B8A-EE90-4C0D-A51F-AD17559EEF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a:extLst>
            <a:ext uri="{FF2B5EF4-FFF2-40B4-BE49-F238E27FC236}">
              <a16:creationId xmlns:a16="http://schemas.microsoft.com/office/drawing/2014/main" id="{198A2CB9-1F95-4E53-8353-513B2B716C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a:extLst>
            <a:ext uri="{FF2B5EF4-FFF2-40B4-BE49-F238E27FC236}">
              <a16:creationId xmlns:a16="http://schemas.microsoft.com/office/drawing/2014/main" id="{03377204-FD77-40FD-8230-1ABFC74E9F6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a:extLst>
            <a:ext uri="{FF2B5EF4-FFF2-40B4-BE49-F238E27FC236}">
              <a16:creationId xmlns:a16="http://schemas.microsoft.com/office/drawing/2014/main" id="{D56B2CFD-DC92-4316-8AA3-795D06C67FC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a:extLst>
            <a:ext uri="{FF2B5EF4-FFF2-40B4-BE49-F238E27FC236}">
              <a16:creationId xmlns:a16="http://schemas.microsoft.com/office/drawing/2014/main" id="{9CE6CCCE-63BD-4F07-A0F1-9905F03D07B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a:extLst>
            <a:ext uri="{FF2B5EF4-FFF2-40B4-BE49-F238E27FC236}">
              <a16:creationId xmlns:a16="http://schemas.microsoft.com/office/drawing/2014/main" id="{26C84312-B61A-4CCE-A88C-7FCA0DF2A1E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a:extLst>
            <a:ext uri="{FF2B5EF4-FFF2-40B4-BE49-F238E27FC236}">
              <a16:creationId xmlns:a16="http://schemas.microsoft.com/office/drawing/2014/main" id="{C7A91F4F-3D41-46FA-88EB-38C7BFB5D0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a:extLst>
            <a:ext uri="{FF2B5EF4-FFF2-40B4-BE49-F238E27FC236}">
              <a16:creationId xmlns:a16="http://schemas.microsoft.com/office/drawing/2014/main" id="{C373E70A-B120-45B7-87C7-82527DE210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41" name="直線コネクタ 640">
          <a:extLst>
            <a:ext uri="{FF2B5EF4-FFF2-40B4-BE49-F238E27FC236}">
              <a16:creationId xmlns:a16="http://schemas.microsoft.com/office/drawing/2014/main" id="{77D02364-0D43-4DD6-8D7D-0FFA9AFCE6D1}"/>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42" name="【庁舎】&#10;有形固定資産減価償却率最小値テキスト">
          <a:extLst>
            <a:ext uri="{FF2B5EF4-FFF2-40B4-BE49-F238E27FC236}">
              <a16:creationId xmlns:a16="http://schemas.microsoft.com/office/drawing/2014/main" id="{F4174E25-9AEB-48DF-87D5-DF3AADF58CE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43" name="直線コネクタ 642">
          <a:extLst>
            <a:ext uri="{FF2B5EF4-FFF2-40B4-BE49-F238E27FC236}">
              <a16:creationId xmlns:a16="http://schemas.microsoft.com/office/drawing/2014/main" id="{27EA1378-DDA4-48C8-91FA-C8486487AEE6}"/>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44" name="【庁舎】&#10;有形固定資産減価償却率最大値テキスト">
          <a:extLst>
            <a:ext uri="{FF2B5EF4-FFF2-40B4-BE49-F238E27FC236}">
              <a16:creationId xmlns:a16="http://schemas.microsoft.com/office/drawing/2014/main" id="{53EF821F-7DA2-49C0-8D2D-448570A282BB}"/>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45" name="直線コネクタ 644">
          <a:extLst>
            <a:ext uri="{FF2B5EF4-FFF2-40B4-BE49-F238E27FC236}">
              <a16:creationId xmlns:a16="http://schemas.microsoft.com/office/drawing/2014/main" id="{BC9C1C85-F734-4828-81D3-9AAE7E2DF0B4}"/>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646" name="【庁舎】&#10;有形固定資産減価償却率平均値テキスト">
          <a:extLst>
            <a:ext uri="{FF2B5EF4-FFF2-40B4-BE49-F238E27FC236}">
              <a16:creationId xmlns:a16="http://schemas.microsoft.com/office/drawing/2014/main" id="{4765DD41-03DF-43AC-A130-B90DA1997A80}"/>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47" name="フローチャート: 判断 646">
          <a:extLst>
            <a:ext uri="{FF2B5EF4-FFF2-40B4-BE49-F238E27FC236}">
              <a16:creationId xmlns:a16="http://schemas.microsoft.com/office/drawing/2014/main" id="{6FA71EA4-9A43-490A-A451-84A454AFE0FC}"/>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48" name="フローチャート: 判断 647">
          <a:extLst>
            <a:ext uri="{FF2B5EF4-FFF2-40B4-BE49-F238E27FC236}">
              <a16:creationId xmlns:a16="http://schemas.microsoft.com/office/drawing/2014/main" id="{10210884-CA7A-4C9A-A5BA-40441345AB37}"/>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49" name="フローチャート: 判断 648">
          <a:extLst>
            <a:ext uri="{FF2B5EF4-FFF2-40B4-BE49-F238E27FC236}">
              <a16:creationId xmlns:a16="http://schemas.microsoft.com/office/drawing/2014/main" id="{8E961C69-F3AB-4049-8C70-C285AC09A06F}"/>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50" name="フローチャート: 判断 649">
          <a:extLst>
            <a:ext uri="{FF2B5EF4-FFF2-40B4-BE49-F238E27FC236}">
              <a16:creationId xmlns:a16="http://schemas.microsoft.com/office/drawing/2014/main" id="{E09810DE-8C4E-4754-80A5-70314F4EB3E7}"/>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51" name="フローチャート: 判断 650">
          <a:extLst>
            <a:ext uri="{FF2B5EF4-FFF2-40B4-BE49-F238E27FC236}">
              <a16:creationId xmlns:a16="http://schemas.microsoft.com/office/drawing/2014/main" id="{EAD69D31-87C0-4D7D-90E4-418D6385845E}"/>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CD83B51B-AA82-491F-B361-985030945F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BE6A5E21-DCCC-4005-9FED-C02B8A4DF2A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AE1EF0B5-2CC4-47AD-A62B-63075E0D7B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AEABF1BE-509E-4C8A-B12E-65445E702D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7A728529-B2FD-4D45-B202-D66AFE8664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57" name="楕円 656">
          <a:extLst>
            <a:ext uri="{FF2B5EF4-FFF2-40B4-BE49-F238E27FC236}">
              <a16:creationId xmlns:a16="http://schemas.microsoft.com/office/drawing/2014/main" id="{5319BF77-6695-4083-ADF8-7ACE4170E7E1}"/>
            </a:ext>
          </a:extLst>
        </xdr:cNvPr>
        <xdr:cNvSpPr/>
      </xdr:nvSpPr>
      <xdr:spPr>
        <a:xfrm>
          <a:off x="162687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40113</xdr:rowOff>
    </xdr:from>
    <xdr:ext cx="405111" cy="259045"/>
    <xdr:sp macro="" textlink="">
      <xdr:nvSpPr>
        <xdr:cNvPr id="658" name="【庁舎】&#10;有形固定資産減価償却率該当値テキスト">
          <a:extLst>
            <a:ext uri="{FF2B5EF4-FFF2-40B4-BE49-F238E27FC236}">
              <a16:creationId xmlns:a16="http://schemas.microsoft.com/office/drawing/2014/main" id="{0A0ABC17-378E-49F4-B1C1-8F08AB455FDC}"/>
            </a:ext>
          </a:extLst>
        </xdr:cNvPr>
        <xdr:cNvSpPr txBox="1"/>
      </xdr:nvSpPr>
      <xdr:spPr>
        <a:xfrm>
          <a:off x="16357600" y="176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40095</xdr:rowOff>
    </xdr:from>
    <xdr:to>
      <xdr:col>81</xdr:col>
      <xdr:colOff>101600</xdr:colOff>
      <xdr:row>106</xdr:row>
      <xdr:rowOff>141695</xdr:rowOff>
    </xdr:to>
    <xdr:sp macro="" textlink="">
      <xdr:nvSpPr>
        <xdr:cNvPr id="659" name="楕円 658">
          <a:extLst>
            <a:ext uri="{FF2B5EF4-FFF2-40B4-BE49-F238E27FC236}">
              <a16:creationId xmlns:a16="http://schemas.microsoft.com/office/drawing/2014/main" id="{D16C3C2A-CAAB-43C0-948E-7E38050AE327}"/>
            </a:ext>
          </a:extLst>
        </xdr:cNvPr>
        <xdr:cNvSpPr/>
      </xdr:nvSpPr>
      <xdr:spPr>
        <a:xfrm>
          <a:off x="15430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68036</xdr:rowOff>
    </xdr:from>
    <xdr:to>
      <xdr:col>85</xdr:col>
      <xdr:colOff>127000</xdr:colOff>
      <xdr:row>106</xdr:row>
      <xdr:rowOff>90895</xdr:rowOff>
    </xdr:to>
    <xdr:cxnSp macro="">
      <xdr:nvCxnSpPr>
        <xdr:cNvPr id="660" name="直線コネクタ 659">
          <a:extLst>
            <a:ext uri="{FF2B5EF4-FFF2-40B4-BE49-F238E27FC236}">
              <a16:creationId xmlns:a16="http://schemas.microsoft.com/office/drawing/2014/main" id="{53D90251-662E-4A94-BB01-E2493634FF2D}"/>
            </a:ext>
          </a:extLst>
        </xdr:cNvPr>
        <xdr:cNvCxnSpPr/>
      </xdr:nvCxnSpPr>
      <xdr:spPr>
        <a:xfrm flipV="1">
          <a:off x="15481300" y="17898836"/>
          <a:ext cx="8382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157662</xdr:rowOff>
    </xdr:from>
    <xdr:to>
      <xdr:col>76</xdr:col>
      <xdr:colOff>165100</xdr:colOff>
      <xdr:row>104</xdr:row>
      <xdr:rowOff>87812</xdr:rowOff>
    </xdr:to>
    <xdr:sp macro="" textlink="">
      <xdr:nvSpPr>
        <xdr:cNvPr id="661" name="楕円 660">
          <a:extLst>
            <a:ext uri="{FF2B5EF4-FFF2-40B4-BE49-F238E27FC236}">
              <a16:creationId xmlns:a16="http://schemas.microsoft.com/office/drawing/2014/main" id="{336BE178-DF77-4B17-81F5-8B3FA2D17BA9}"/>
            </a:ext>
          </a:extLst>
        </xdr:cNvPr>
        <xdr:cNvSpPr/>
      </xdr:nvSpPr>
      <xdr:spPr>
        <a:xfrm>
          <a:off x="14541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37012</xdr:rowOff>
    </xdr:from>
    <xdr:to>
      <xdr:col>81</xdr:col>
      <xdr:colOff>50800</xdr:colOff>
      <xdr:row>106</xdr:row>
      <xdr:rowOff>90895</xdr:rowOff>
    </xdr:to>
    <xdr:cxnSp macro="">
      <xdr:nvCxnSpPr>
        <xdr:cNvPr id="662" name="直線コネクタ 661">
          <a:extLst>
            <a:ext uri="{FF2B5EF4-FFF2-40B4-BE49-F238E27FC236}">
              <a16:creationId xmlns:a16="http://schemas.microsoft.com/office/drawing/2014/main" id="{2604A108-4B1E-4307-9A41-E1D05EB10899}"/>
            </a:ext>
          </a:extLst>
        </xdr:cNvPr>
        <xdr:cNvCxnSpPr/>
      </xdr:nvCxnSpPr>
      <xdr:spPr>
        <a:xfrm>
          <a:off x="14592300" y="17867812"/>
          <a:ext cx="889000" cy="39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125005</xdr:rowOff>
    </xdr:from>
    <xdr:to>
      <xdr:col>72</xdr:col>
      <xdr:colOff>38100</xdr:colOff>
      <xdr:row>104</xdr:row>
      <xdr:rowOff>55155</xdr:rowOff>
    </xdr:to>
    <xdr:sp macro="" textlink="">
      <xdr:nvSpPr>
        <xdr:cNvPr id="663" name="楕円 662">
          <a:extLst>
            <a:ext uri="{FF2B5EF4-FFF2-40B4-BE49-F238E27FC236}">
              <a16:creationId xmlns:a16="http://schemas.microsoft.com/office/drawing/2014/main" id="{69F08F8B-32C2-4CC0-8EC9-73A1DADAC93D}"/>
            </a:ext>
          </a:extLst>
        </xdr:cNvPr>
        <xdr:cNvSpPr/>
      </xdr:nvSpPr>
      <xdr:spPr>
        <a:xfrm>
          <a:off x="13652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4355</xdr:rowOff>
    </xdr:from>
    <xdr:to>
      <xdr:col>76</xdr:col>
      <xdr:colOff>114300</xdr:colOff>
      <xdr:row>104</xdr:row>
      <xdr:rowOff>37012</xdr:rowOff>
    </xdr:to>
    <xdr:cxnSp macro="">
      <xdr:nvCxnSpPr>
        <xdr:cNvPr id="664" name="直線コネクタ 663">
          <a:extLst>
            <a:ext uri="{FF2B5EF4-FFF2-40B4-BE49-F238E27FC236}">
              <a16:creationId xmlns:a16="http://schemas.microsoft.com/office/drawing/2014/main" id="{0E7283F5-EFC6-4757-A6B4-24B78A0688A8}"/>
            </a:ext>
          </a:extLst>
        </xdr:cNvPr>
        <xdr:cNvCxnSpPr/>
      </xdr:nvCxnSpPr>
      <xdr:spPr>
        <a:xfrm>
          <a:off x="13703300" y="178351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92348</xdr:rowOff>
    </xdr:from>
    <xdr:to>
      <xdr:col>67</xdr:col>
      <xdr:colOff>101600</xdr:colOff>
      <xdr:row>104</xdr:row>
      <xdr:rowOff>22498</xdr:rowOff>
    </xdr:to>
    <xdr:sp macro="" textlink="">
      <xdr:nvSpPr>
        <xdr:cNvPr id="665" name="楕円 664">
          <a:extLst>
            <a:ext uri="{FF2B5EF4-FFF2-40B4-BE49-F238E27FC236}">
              <a16:creationId xmlns:a16="http://schemas.microsoft.com/office/drawing/2014/main" id="{6853CE35-322D-4CE0-A17B-9682DC8EF5C5}"/>
            </a:ext>
          </a:extLst>
        </xdr:cNvPr>
        <xdr:cNvSpPr/>
      </xdr:nvSpPr>
      <xdr:spPr>
        <a:xfrm>
          <a:off x="12763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143148</xdr:rowOff>
    </xdr:from>
    <xdr:to>
      <xdr:col>71</xdr:col>
      <xdr:colOff>177800</xdr:colOff>
      <xdr:row>104</xdr:row>
      <xdr:rowOff>4355</xdr:rowOff>
    </xdr:to>
    <xdr:cxnSp macro="">
      <xdr:nvCxnSpPr>
        <xdr:cNvPr id="666" name="直線コネクタ 665">
          <a:extLst>
            <a:ext uri="{FF2B5EF4-FFF2-40B4-BE49-F238E27FC236}">
              <a16:creationId xmlns:a16="http://schemas.microsoft.com/office/drawing/2014/main" id="{FCBE83BE-0E1B-450E-B209-F363CAA2A3FA}"/>
            </a:ext>
          </a:extLst>
        </xdr:cNvPr>
        <xdr:cNvCxnSpPr/>
      </xdr:nvCxnSpPr>
      <xdr:spPr>
        <a:xfrm>
          <a:off x="12814300" y="178024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67" name="n_1aveValue【庁舎】&#10;有形固定資産減価償却率">
          <a:extLst>
            <a:ext uri="{FF2B5EF4-FFF2-40B4-BE49-F238E27FC236}">
              <a16:creationId xmlns:a16="http://schemas.microsoft.com/office/drawing/2014/main" id="{A3B280F6-E94A-4A73-98F7-30C6B010E7CF}"/>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668" name="n_2aveValue【庁舎】&#10;有形固定資産減価償却率">
          <a:extLst>
            <a:ext uri="{FF2B5EF4-FFF2-40B4-BE49-F238E27FC236}">
              <a16:creationId xmlns:a16="http://schemas.microsoft.com/office/drawing/2014/main" id="{2DAB6077-5190-44C2-83E1-0BEAD6ED82AE}"/>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669" name="n_3aveValue【庁舎】&#10;有形固定資産減価償却率">
          <a:extLst>
            <a:ext uri="{FF2B5EF4-FFF2-40B4-BE49-F238E27FC236}">
              <a16:creationId xmlns:a16="http://schemas.microsoft.com/office/drawing/2014/main" id="{173ED51D-A446-48B7-8294-A65E81612AA4}"/>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670" name="n_4aveValue【庁舎】&#10;有形固定資産減価償却率">
          <a:extLst>
            <a:ext uri="{FF2B5EF4-FFF2-40B4-BE49-F238E27FC236}">
              <a16:creationId xmlns:a16="http://schemas.microsoft.com/office/drawing/2014/main" id="{FB337BDB-DB18-4FA0-B272-7DEEB9897CA3}"/>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132822</xdr:rowOff>
    </xdr:from>
    <xdr:ext cx="405111" cy="259045"/>
    <xdr:sp macro="" textlink="">
      <xdr:nvSpPr>
        <xdr:cNvPr id="671" name="n_1mainValue【庁舎】&#10;有形固定資産減価償却率">
          <a:extLst>
            <a:ext uri="{FF2B5EF4-FFF2-40B4-BE49-F238E27FC236}">
              <a16:creationId xmlns:a16="http://schemas.microsoft.com/office/drawing/2014/main" id="{5DBDC91A-CEB6-47FD-B33C-2D8B9EFA6BAD}"/>
            </a:ext>
          </a:extLst>
        </xdr:cNvPr>
        <xdr:cNvSpPr txBox="1"/>
      </xdr:nvSpPr>
      <xdr:spPr>
        <a:xfrm>
          <a:off x="15266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104339</xdr:rowOff>
    </xdr:from>
    <xdr:ext cx="405111" cy="259045"/>
    <xdr:sp macro="" textlink="">
      <xdr:nvSpPr>
        <xdr:cNvPr id="672" name="n_2mainValue【庁舎】&#10;有形固定資産減価償却率">
          <a:extLst>
            <a:ext uri="{FF2B5EF4-FFF2-40B4-BE49-F238E27FC236}">
              <a16:creationId xmlns:a16="http://schemas.microsoft.com/office/drawing/2014/main" id="{C99B5CE0-471C-43B9-9C96-B14BE3DEFA2E}"/>
            </a:ext>
          </a:extLst>
        </xdr:cNvPr>
        <xdr:cNvSpPr txBox="1"/>
      </xdr:nvSpPr>
      <xdr:spPr>
        <a:xfrm>
          <a:off x="14389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71682</xdr:rowOff>
    </xdr:from>
    <xdr:ext cx="405111" cy="259045"/>
    <xdr:sp macro="" textlink="">
      <xdr:nvSpPr>
        <xdr:cNvPr id="673" name="n_3mainValue【庁舎】&#10;有形固定資産減価償却率">
          <a:extLst>
            <a:ext uri="{FF2B5EF4-FFF2-40B4-BE49-F238E27FC236}">
              <a16:creationId xmlns:a16="http://schemas.microsoft.com/office/drawing/2014/main" id="{44B6C240-ADBB-4FAC-A05E-FF067AA9DE62}"/>
            </a:ext>
          </a:extLst>
        </xdr:cNvPr>
        <xdr:cNvSpPr txBox="1"/>
      </xdr:nvSpPr>
      <xdr:spPr>
        <a:xfrm>
          <a:off x="13500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39025</xdr:rowOff>
    </xdr:from>
    <xdr:ext cx="405111" cy="259045"/>
    <xdr:sp macro="" textlink="">
      <xdr:nvSpPr>
        <xdr:cNvPr id="674" name="n_4mainValue【庁舎】&#10;有形固定資産減価償却率">
          <a:extLst>
            <a:ext uri="{FF2B5EF4-FFF2-40B4-BE49-F238E27FC236}">
              <a16:creationId xmlns:a16="http://schemas.microsoft.com/office/drawing/2014/main" id="{13819F85-2DF6-47AB-AB68-0F34764435B1}"/>
            </a:ext>
          </a:extLst>
        </xdr:cNvPr>
        <xdr:cNvSpPr txBox="1"/>
      </xdr:nvSpPr>
      <xdr:spPr>
        <a:xfrm>
          <a:off x="12611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a:extLst>
            <a:ext uri="{FF2B5EF4-FFF2-40B4-BE49-F238E27FC236}">
              <a16:creationId xmlns:a16="http://schemas.microsoft.com/office/drawing/2014/main" id="{10E612FD-5865-4F35-BB9A-F1934A4770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a:extLst>
            <a:ext uri="{FF2B5EF4-FFF2-40B4-BE49-F238E27FC236}">
              <a16:creationId xmlns:a16="http://schemas.microsoft.com/office/drawing/2014/main" id="{3B5F175D-846B-4595-962B-F1F213CB23F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a:extLst>
            <a:ext uri="{FF2B5EF4-FFF2-40B4-BE49-F238E27FC236}">
              <a16:creationId xmlns:a16="http://schemas.microsoft.com/office/drawing/2014/main" id="{F33E4D61-99D9-4BC2-BB26-724C80BC87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a:extLst>
            <a:ext uri="{FF2B5EF4-FFF2-40B4-BE49-F238E27FC236}">
              <a16:creationId xmlns:a16="http://schemas.microsoft.com/office/drawing/2014/main" id="{75AFEBBE-69CF-4DBE-9AA5-82146FB33FB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a:extLst>
            <a:ext uri="{FF2B5EF4-FFF2-40B4-BE49-F238E27FC236}">
              <a16:creationId xmlns:a16="http://schemas.microsoft.com/office/drawing/2014/main" id="{89758EF4-9949-4B86-A25E-3A6F9B15F9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a:extLst>
            <a:ext uri="{FF2B5EF4-FFF2-40B4-BE49-F238E27FC236}">
              <a16:creationId xmlns:a16="http://schemas.microsoft.com/office/drawing/2014/main" id="{CBD9D0DF-94EE-4906-9639-3BB88E0B0D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a:extLst>
            <a:ext uri="{FF2B5EF4-FFF2-40B4-BE49-F238E27FC236}">
              <a16:creationId xmlns:a16="http://schemas.microsoft.com/office/drawing/2014/main" id="{5F0B5FE1-0021-4EF4-929F-37C55C5106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a:extLst>
            <a:ext uri="{FF2B5EF4-FFF2-40B4-BE49-F238E27FC236}">
              <a16:creationId xmlns:a16="http://schemas.microsoft.com/office/drawing/2014/main" id="{6DCEB86F-21F7-4099-BDB8-C5D24AE80C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a:extLst>
            <a:ext uri="{FF2B5EF4-FFF2-40B4-BE49-F238E27FC236}">
              <a16:creationId xmlns:a16="http://schemas.microsoft.com/office/drawing/2014/main" id="{03B02332-E058-4E19-84F0-5192C048C3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a:extLst>
            <a:ext uri="{FF2B5EF4-FFF2-40B4-BE49-F238E27FC236}">
              <a16:creationId xmlns:a16="http://schemas.microsoft.com/office/drawing/2014/main" id="{D5948D8E-0EF5-4B80-B503-84567C61DA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5" name="直線コネクタ 684">
          <a:extLst>
            <a:ext uri="{FF2B5EF4-FFF2-40B4-BE49-F238E27FC236}">
              <a16:creationId xmlns:a16="http://schemas.microsoft.com/office/drawing/2014/main" id="{392A75FA-1019-407C-AE8E-D6E432CBE80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6" name="テキスト ボックス 685">
          <a:extLst>
            <a:ext uri="{FF2B5EF4-FFF2-40B4-BE49-F238E27FC236}">
              <a16:creationId xmlns:a16="http://schemas.microsoft.com/office/drawing/2014/main" id="{7EFEA25F-FF96-43EC-A085-EE918FFFB31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7" name="直線コネクタ 686">
          <a:extLst>
            <a:ext uri="{FF2B5EF4-FFF2-40B4-BE49-F238E27FC236}">
              <a16:creationId xmlns:a16="http://schemas.microsoft.com/office/drawing/2014/main" id="{DBBE4BCA-CA8D-4750-84D2-AA121D9E856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8" name="テキスト ボックス 687">
          <a:extLst>
            <a:ext uri="{FF2B5EF4-FFF2-40B4-BE49-F238E27FC236}">
              <a16:creationId xmlns:a16="http://schemas.microsoft.com/office/drawing/2014/main" id="{3FABE473-CF66-44A5-BC79-16EAD610A70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9" name="直線コネクタ 688">
          <a:extLst>
            <a:ext uri="{FF2B5EF4-FFF2-40B4-BE49-F238E27FC236}">
              <a16:creationId xmlns:a16="http://schemas.microsoft.com/office/drawing/2014/main" id="{CBCAF7A2-25BB-4165-BA78-B81A89C0E1E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0" name="テキスト ボックス 689">
          <a:extLst>
            <a:ext uri="{FF2B5EF4-FFF2-40B4-BE49-F238E27FC236}">
              <a16:creationId xmlns:a16="http://schemas.microsoft.com/office/drawing/2014/main" id="{B36F6C6F-8041-4425-84F1-5F6AD7F4356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1" name="直線コネクタ 690">
          <a:extLst>
            <a:ext uri="{FF2B5EF4-FFF2-40B4-BE49-F238E27FC236}">
              <a16:creationId xmlns:a16="http://schemas.microsoft.com/office/drawing/2014/main" id="{716C377E-FB10-4BE6-83EB-7916A19BBDC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2" name="テキスト ボックス 691">
          <a:extLst>
            <a:ext uri="{FF2B5EF4-FFF2-40B4-BE49-F238E27FC236}">
              <a16:creationId xmlns:a16="http://schemas.microsoft.com/office/drawing/2014/main" id="{65A47D75-3FC3-4F77-BCDA-E106482FD38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3" name="直線コネクタ 692">
          <a:extLst>
            <a:ext uri="{FF2B5EF4-FFF2-40B4-BE49-F238E27FC236}">
              <a16:creationId xmlns:a16="http://schemas.microsoft.com/office/drawing/2014/main" id="{AB603C5D-A327-4CE9-99CD-3857CAF1972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4" name="テキスト ボックス 693">
          <a:extLst>
            <a:ext uri="{FF2B5EF4-FFF2-40B4-BE49-F238E27FC236}">
              <a16:creationId xmlns:a16="http://schemas.microsoft.com/office/drawing/2014/main" id="{9AA9284A-BC4E-4B02-959D-D0B0F7EE3B2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5" name="直線コネクタ 694">
          <a:extLst>
            <a:ext uri="{FF2B5EF4-FFF2-40B4-BE49-F238E27FC236}">
              <a16:creationId xmlns:a16="http://schemas.microsoft.com/office/drawing/2014/main" id="{E71FF261-38E0-4F2B-9183-CF74A72CE4F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6" name="テキスト ボックス 695">
          <a:extLst>
            <a:ext uri="{FF2B5EF4-FFF2-40B4-BE49-F238E27FC236}">
              <a16:creationId xmlns:a16="http://schemas.microsoft.com/office/drawing/2014/main" id="{14F35E83-8880-4235-B60F-EB8F0A13A23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a:extLst>
            <a:ext uri="{FF2B5EF4-FFF2-40B4-BE49-F238E27FC236}">
              <a16:creationId xmlns:a16="http://schemas.microsoft.com/office/drawing/2014/main" id="{7D4F7699-6327-4FA3-9728-A235C5AD54A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a:extLst>
            <a:ext uri="{FF2B5EF4-FFF2-40B4-BE49-F238E27FC236}">
              <a16:creationId xmlns:a16="http://schemas.microsoft.com/office/drawing/2014/main" id="{0FECAFEA-A6C2-4732-8BE4-AFDA92EBE3C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庁舎】&#10;一人当たり面積グラフ枠">
          <a:extLst>
            <a:ext uri="{FF2B5EF4-FFF2-40B4-BE49-F238E27FC236}">
              <a16:creationId xmlns:a16="http://schemas.microsoft.com/office/drawing/2014/main" id="{1B310B9C-4EEE-48ED-9483-651A380AD76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00" name="直線コネクタ 699">
          <a:extLst>
            <a:ext uri="{FF2B5EF4-FFF2-40B4-BE49-F238E27FC236}">
              <a16:creationId xmlns:a16="http://schemas.microsoft.com/office/drawing/2014/main" id="{E2EF7C1B-4A5C-4ACB-9646-18476D7D594F}"/>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01" name="【庁舎】&#10;一人当たり面積最小値テキスト">
          <a:extLst>
            <a:ext uri="{FF2B5EF4-FFF2-40B4-BE49-F238E27FC236}">
              <a16:creationId xmlns:a16="http://schemas.microsoft.com/office/drawing/2014/main" id="{50A81DE7-D09D-438E-AAD5-F4EAF7C85322}"/>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02" name="直線コネクタ 701">
          <a:extLst>
            <a:ext uri="{FF2B5EF4-FFF2-40B4-BE49-F238E27FC236}">
              <a16:creationId xmlns:a16="http://schemas.microsoft.com/office/drawing/2014/main" id="{5E293AC2-42CE-4C46-AB63-C323E19101E7}"/>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03" name="【庁舎】&#10;一人当たり面積最大値テキスト">
          <a:extLst>
            <a:ext uri="{FF2B5EF4-FFF2-40B4-BE49-F238E27FC236}">
              <a16:creationId xmlns:a16="http://schemas.microsoft.com/office/drawing/2014/main" id="{2E07B6BC-2F7F-4F2D-AB7E-0EB9A1D4A7A2}"/>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04" name="直線コネクタ 703">
          <a:extLst>
            <a:ext uri="{FF2B5EF4-FFF2-40B4-BE49-F238E27FC236}">
              <a16:creationId xmlns:a16="http://schemas.microsoft.com/office/drawing/2014/main" id="{AC6376F2-932E-4FD7-9808-EC0E6DFD4557}"/>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05" name="【庁舎】&#10;一人当たり面積平均値テキスト">
          <a:extLst>
            <a:ext uri="{FF2B5EF4-FFF2-40B4-BE49-F238E27FC236}">
              <a16:creationId xmlns:a16="http://schemas.microsoft.com/office/drawing/2014/main" id="{F03CAF2A-6F03-4270-8D42-6ED5D12F49DF}"/>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06" name="フローチャート: 判断 705">
          <a:extLst>
            <a:ext uri="{FF2B5EF4-FFF2-40B4-BE49-F238E27FC236}">
              <a16:creationId xmlns:a16="http://schemas.microsoft.com/office/drawing/2014/main" id="{CAB1CC71-A329-4193-AA9B-6C7AA9EC2B35}"/>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07" name="フローチャート: 判断 706">
          <a:extLst>
            <a:ext uri="{FF2B5EF4-FFF2-40B4-BE49-F238E27FC236}">
              <a16:creationId xmlns:a16="http://schemas.microsoft.com/office/drawing/2014/main" id="{6056EAEF-25C6-4AAE-A0FB-EDFCFE2EE186}"/>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08" name="フローチャート: 判断 707">
          <a:extLst>
            <a:ext uri="{FF2B5EF4-FFF2-40B4-BE49-F238E27FC236}">
              <a16:creationId xmlns:a16="http://schemas.microsoft.com/office/drawing/2014/main" id="{F04CB0B7-667B-469D-9139-5373897A8867}"/>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09" name="フローチャート: 判断 708">
          <a:extLst>
            <a:ext uri="{FF2B5EF4-FFF2-40B4-BE49-F238E27FC236}">
              <a16:creationId xmlns:a16="http://schemas.microsoft.com/office/drawing/2014/main" id="{3601E222-BA77-488A-B8F4-4525AE028108}"/>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10" name="フローチャート: 判断 709">
          <a:extLst>
            <a:ext uri="{FF2B5EF4-FFF2-40B4-BE49-F238E27FC236}">
              <a16:creationId xmlns:a16="http://schemas.microsoft.com/office/drawing/2014/main" id="{A697E107-B49A-44C8-AAE3-439086926383}"/>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8CCA7428-802B-4A59-AA19-ADDCFEF79E5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147F2B03-DF95-4F33-A15E-8B8A6AD989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CC813AAF-5247-4370-B1E9-3A83FA9E02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88E2FBA5-DE42-4A11-9887-2C3606DC31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75E8E2DA-F5EB-4ABB-B6DC-A7C27DFFBE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14514</xdr:rowOff>
    </xdr:from>
    <xdr:to>
      <xdr:col>116</xdr:col>
      <xdr:colOff>114300</xdr:colOff>
      <xdr:row>106</xdr:row>
      <xdr:rowOff>116114</xdr:rowOff>
    </xdr:to>
    <xdr:sp macro="" textlink="">
      <xdr:nvSpPr>
        <xdr:cNvPr id="716" name="楕円 715">
          <a:extLst>
            <a:ext uri="{FF2B5EF4-FFF2-40B4-BE49-F238E27FC236}">
              <a16:creationId xmlns:a16="http://schemas.microsoft.com/office/drawing/2014/main" id="{09A86D30-2B14-48AE-917B-9CF6D6F092EF}"/>
            </a:ext>
          </a:extLst>
        </xdr:cNvPr>
        <xdr:cNvSpPr/>
      </xdr:nvSpPr>
      <xdr:spPr>
        <a:xfrm>
          <a:off x="221107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164391</xdr:rowOff>
    </xdr:from>
    <xdr:ext cx="469744" cy="259045"/>
    <xdr:sp macro="" textlink="">
      <xdr:nvSpPr>
        <xdr:cNvPr id="717" name="【庁舎】&#10;一人当たり面積該当値テキスト">
          <a:extLst>
            <a:ext uri="{FF2B5EF4-FFF2-40B4-BE49-F238E27FC236}">
              <a16:creationId xmlns:a16="http://schemas.microsoft.com/office/drawing/2014/main" id="{18E5AA70-0943-4351-8BF0-7EABA3DBA3DD}"/>
            </a:ext>
          </a:extLst>
        </xdr:cNvPr>
        <xdr:cNvSpPr txBox="1"/>
      </xdr:nvSpPr>
      <xdr:spPr>
        <a:xfrm>
          <a:off x="22199600" y="18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94524</xdr:rowOff>
    </xdr:from>
    <xdr:to>
      <xdr:col>112</xdr:col>
      <xdr:colOff>38100</xdr:colOff>
      <xdr:row>106</xdr:row>
      <xdr:rowOff>24674</xdr:rowOff>
    </xdr:to>
    <xdr:sp macro="" textlink="">
      <xdr:nvSpPr>
        <xdr:cNvPr id="718" name="楕円 717">
          <a:extLst>
            <a:ext uri="{FF2B5EF4-FFF2-40B4-BE49-F238E27FC236}">
              <a16:creationId xmlns:a16="http://schemas.microsoft.com/office/drawing/2014/main" id="{7987ED05-CD55-4370-B916-C81F09103D12}"/>
            </a:ext>
          </a:extLst>
        </xdr:cNvPr>
        <xdr:cNvSpPr/>
      </xdr:nvSpPr>
      <xdr:spPr>
        <a:xfrm>
          <a:off x="21272500" y="180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145324</xdr:rowOff>
    </xdr:from>
    <xdr:to>
      <xdr:col>116</xdr:col>
      <xdr:colOff>63500</xdr:colOff>
      <xdr:row>106</xdr:row>
      <xdr:rowOff>65314</xdr:rowOff>
    </xdr:to>
    <xdr:cxnSp macro="">
      <xdr:nvCxnSpPr>
        <xdr:cNvPr id="719" name="直線コネクタ 718">
          <a:extLst>
            <a:ext uri="{FF2B5EF4-FFF2-40B4-BE49-F238E27FC236}">
              <a16:creationId xmlns:a16="http://schemas.microsoft.com/office/drawing/2014/main" id="{F3AE64E2-A366-40CD-938B-591AD9A8A6CA}"/>
            </a:ext>
          </a:extLst>
        </xdr:cNvPr>
        <xdr:cNvCxnSpPr/>
      </xdr:nvCxnSpPr>
      <xdr:spPr>
        <a:xfrm>
          <a:off x="21323300" y="1814757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20" name="楕円 719">
          <a:extLst>
            <a:ext uri="{FF2B5EF4-FFF2-40B4-BE49-F238E27FC236}">
              <a16:creationId xmlns:a16="http://schemas.microsoft.com/office/drawing/2014/main" id="{A8402372-CA17-40C8-A97A-15BBD567BB0C}"/>
            </a:ext>
          </a:extLst>
        </xdr:cNvPr>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145324</xdr:rowOff>
    </xdr:from>
    <xdr:to>
      <xdr:col>111</xdr:col>
      <xdr:colOff>177800</xdr:colOff>
      <xdr:row>106</xdr:row>
      <xdr:rowOff>160020</xdr:rowOff>
    </xdr:to>
    <xdr:cxnSp macro="">
      <xdr:nvCxnSpPr>
        <xdr:cNvPr id="721" name="直線コネクタ 720">
          <a:extLst>
            <a:ext uri="{FF2B5EF4-FFF2-40B4-BE49-F238E27FC236}">
              <a16:creationId xmlns:a16="http://schemas.microsoft.com/office/drawing/2014/main" id="{3A9F1671-182C-4970-8C34-E1D5D51A5F35}"/>
            </a:ext>
          </a:extLst>
        </xdr:cNvPr>
        <xdr:cNvCxnSpPr/>
      </xdr:nvCxnSpPr>
      <xdr:spPr>
        <a:xfrm flipV="1">
          <a:off x="20434300" y="1814757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113574</xdr:rowOff>
    </xdr:from>
    <xdr:to>
      <xdr:col>102</xdr:col>
      <xdr:colOff>165100</xdr:colOff>
      <xdr:row>107</xdr:row>
      <xdr:rowOff>43724</xdr:rowOff>
    </xdr:to>
    <xdr:sp macro="" textlink="">
      <xdr:nvSpPr>
        <xdr:cNvPr id="722" name="楕円 721">
          <a:extLst>
            <a:ext uri="{FF2B5EF4-FFF2-40B4-BE49-F238E27FC236}">
              <a16:creationId xmlns:a16="http://schemas.microsoft.com/office/drawing/2014/main" id="{FC44D389-3C79-4D2E-9EA2-0F555219424D}"/>
            </a:ext>
          </a:extLst>
        </xdr:cNvPr>
        <xdr:cNvSpPr/>
      </xdr:nvSpPr>
      <xdr:spPr>
        <a:xfrm>
          <a:off x="19494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106</xdr:row>
      <xdr:rowOff>164374</xdr:rowOff>
    </xdr:to>
    <xdr:cxnSp macro="">
      <xdr:nvCxnSpPr>
        <xdr:cNvPr id="723" name="直線コネクタ 722">
          <a:extLst>
            <a:ext uri="{FF2B5EF4-FFF2-40B4-BE49-F238E27FC236}">
              <a16:creationId xmlns:a16="http://schemas.microsoft.com/office/drawing/2014/main" id="{A6AAE026-277A-43D9-A7E6-59D0E4BADB5D}"/>
            </a:ext>
          </a:extLst>
        </xdr:cNvPr>
        <xdr:cNvCxnSpPr/>
      </xdr:nvCxnSpPr>
      <xdr:spPr>
        <a:xfrm flipV="1">
          <a:off x="19545300" y="183337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119018</xdr:rowOff>
    </xdr:from>
    <xdr:to>
      <xdr:col>98</xdr:col>
      <xdr:colOff>38100</xdr:colOff>
      <xdr:row>107</xdr:row>
      <xdr:rowOff>49168</xdr:rowOff>
    </xdr:to>
    <xdr:sp macro="" textlink="">
      <xdr:nvSpPr>
        <xdr:cNvPr id="724" name="楕円 723">
          <a:extLst>
            <a:ext uri="{FF2B5EF4-FFF2-40B4-BE49-F238E27FC236}">
              <a16:creationId xmlns:a16="http://schemas.microsoft.com/office/drawing/2014/main" id="{18717A59-283D-40EA-B931-D7F722511A7C}"/>
            </a:ext>
          </a:extLst>
        </xdr:cNvPr>
        <xdr:cNvSpPr/>
      </xdr:nvSpPr>
      <xdr:spPr>
        <a:xfrm>
          <a:off x="18605500" y="182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164374</xdr:rowOff>
    </xdr:from>
    <xdr:to>
      <xdr:col>102</xdr:col>
      <xdr:colOff>114300</xdr:colOff>
      <xdr:row>106</xdr:row>
      <xdr:rowOff>169818</xdr:rowOff>
    </xdr:to>
    <xdr:cxnSp macro="">
      <xdr:nvCxnSpPr>
        <xdr:cNvPr id="725" name="直線コネクタ 724">
          <a:extLst>
            <a:ext uri="{FF2B5EF4-FFF2-40B4-BE49-F238E27FC236}">
              <a16:creationId xmlns:a16="http://schemas.microsoft.com/office/drawing/2014/main" id="{41EF061A-27A8-4453-8BF6-50DA0779A002}"/>
            </a:ext>
          </a:extLst>
        </xdr:cNvPr>
        <xdr:cNvCxnSpPr/>
      </xdr:nvCxnSpPr>
      <xdr:spPr>
        <a:xfrm flipV="1">
          <a:off x="18656300" y="18338074"/>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726" name="n_1aveValue【庁舎】&#10;一人当たり面積">
          <a:extLst>
            <a:ext uri="{FF2B5EF4-FFF2-40B4-BE49-F238E27FC236}">
              <a16:creationId xmlns:a16="http://schemas.microsoft.com/office/drawing/2014/main" id="{3F8AB309-3A34-4A06-8C88-85A4123C39C9}"/>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27" name="n_2aveValue【庁舎】&#10;一人当たり面積">
          <a:extLst>
            <a:ext uri="{FF2B5EF4-FFF2-40B4-BE49-F238E27FC236}">
              <a16:creationId xmlns:a16="http://schemas.microsoft.com/office/drawing/2014/main" id="{0DBE4534-2CE1-4E5F-AEEA-9D341CA2BE10}"/>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28" name="n_3aveValue【庁舎】&#10;一人当たり面積">
          <a:extLst>
            <a:ext uri="{FF2B5EF4-FFF2-40B4-BE49-F238E27FC236}">
              <a16:creationId xmlns:a16="http://schemas.microsoft.com/office/drawing/2014/main" id="{36EBACE5-D1BF-4653-83F0-393AA11B532E}"/>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29" name="n_4aveValue【庁舎】&#10;一人当たり面積">
          <a:extLst>
            <a:ext uri="{FF2B5EF4-FFF2-40B4-BE49-F238E27FC236}">
              <a16:creationId xmlns:a16="http://schemas.microsoft.com/office/drawing/2014/main" id="{59EB18BD-AA8D-462A-89FA-84D092DA0865}"/>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41201</xdr:rowOff>
    </xdr:from>
    <xdr:ext cx="469744" cy="259045"/>
    <xdr:sp macro="" textlink="">
      <xdr:nvSpPr>
        <xdr:cNvPr id="730" name="n_1mainValue【庁舎】&#10;一人当たり面積">
          <a:extLst>
            <a:ext uri="{FF2B5EF4-FFF2-40B4-BE49-F238E27FC236}">
              <a16:creationId xmlns:a16="http://schemas.microsoft.com/office/drawing/2014/main" id="{831296D2-9426-4F07-92F8-E5C745E60D91}"/>
            </a:ext>
          </a:extLst>
        </xdr:cNvPr>
        <xdr:cNvSpPr txBox="1"/>
      </xdr:nvSpPr>
      <xdr:spPr>
        <a:xfrm>
          <a:off x="21075727" y="1787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31" name="n_2mainValue【庁舎】&#10;一人当たり面積">
          <a:extLst>
            <a:ext uri="{FF2B5EF4-FFF2-40B4-BE49-F238E27FC236}">
              <a16:creationId xmlns:a16="http://schemas.microsoft.com/office/drawing/2014/main" id="{C244E945-760D-4390-9A79-7C6BBD1FBBC1}"/>
            </a:ext>
          </a:extLst>
        </xdr:cNvPr>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34851</xdr:rowOff>
    </xdr:from>
    <xdr:ext cx="469744" cy="259045"/>
    <xdr:sp macro="" textlink="">
      <xdr:nvSpPr>
        <xdr:cNvPr id="732" name="n_3mainValue【庁舎】&#10;一人当たり面積">
          <a:extLst>
            <a:ext uri="{FF2B5EF4-FFF2-40B4-BE49-F238E27FC236}">
              <a16:creationId xmlns:a16="http://schemas.microsoft.com/office/drawing/2014/main" id="{F9C2B57E-D09D-4671-83EF-87E100C3118E}"/>
            </a:ext>
          </a:extLst>
        </xdr:cNvPr>
        <xdr:cNvSpPr txBox="1"/>
      </xdr:nvSpPr>
      <xdr:spPr>
        <a:xfrm>
          <a:off x="19310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40295</xdr:rowOff>
    </xdr:from>
    <xdr:ext cx="469744" cy="259045"/>
    <xdr:sp macro="" textlink="">
      <xdr:nvSpPr>
        <xdr:cNvPr id="733" name="n_4mainValue【庁舎】&#10;一人当たり面積">
          <a:extLst>
            <a:ext uri="{FF2B5EF4-FFF2-40B4-BE49-F238E27FC236}">
              <a16:creationId xmlns:a16="http://schemas.microsoft.com/office/drawing/2014/main" id="{B74A96F3-A1D4-403E-B4DF-CC5C54E9A4DF}"/>
            </a:ext>
          </a:extLst>
        </xdr:cNvPr>
        <xdr:cNvSpPr txBox="1"/>
      </xdr:nvSpPr>
      <xdr:spPr>
        <a:xfrm>
          <a:off x="18421427" y="1838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2F4107EC-6FA9-4877-9F25-AAE46B183B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2646BF0A-48D0-4C2C-BD8B-E10AA4E00A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3B1EC803-E87C-4D30-98F0-4048E72BA3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類似団体平均と比較し、特に有形固定資産減価償却率が高くなっている施設は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体育館・プール等である。今後は、長寿命化対策や更新事業を適切な時期に実施するように努める必要がある。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に加え、町内に立地する企業が少ないことなどにより、財政基盤が弱く、類似団体平均をかなり下回っている。このため、歳出全般の徹底的な見直しや行政の効率化を図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年度は、経常収支比率は類似団体平均を上回っており、人件費や公債費の増などにより、前年度と比べ</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増加している。今後も物件費や扶助費、公債費等を抑制するため、更なる事務事業の効率化・縮減に努め、地方債の新規発行を抑制することで、経常収支比率の改善に努める。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80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818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64</xdr:row>
      <xdr:rowOff>53848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818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80264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2664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115841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ここ数年間は、類似団体平均とほぼ同水準で推移している。今後も職員定数の適正化を維持し、人件費を抑制しながら、業務見直し等による物件費の削減に努めていく。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112804</xdr:rowOff>
    </xdr:from>
    <xdr:to>
      <xdr:col>23</xdr:col>
      <xdr:colOff>133350</xdr:colOff>
      <xdr:row>82</xdr:row>
      <xdr:rowOff>138190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71704"/>
          <a:ext cx="83820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70938</xdr:rowOff>
    </xdr:from>
    <xdr:to>
      <xdr:col>19</xdr:col>
      <xdr:colOff>133350</xdr:colOff>
      <xdr:row>82</xdr:row>
      <xdr:rowOff>112804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29838"/>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58054</xdr:rowOff>
    </xdr:from>
    <xdr:to>
      <xdr:col>15</xdr:col>
      <xdr:colOff>82550</xdr:colOff>
      <xdr:row>82</xdr:row>
      <xdr:rowOff>70938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6954"/>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152681</xdr:rowOff>
    </xdr:from>
    <xdr:to>
      <xdr:col>11</xdr:col>
      <xdr:colOff>31750</xdr:colOff>
      <xdr:row>82</xdr:row>
      <xdr:rowOff>58054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0131"/>
          <a:ext cx="889000" cy="7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87390</xdr:rowOff>
    </xdr:from>
    <xdr:to>
      <xdr:col>23</xdr:col>
      <xdr:colOff>184150</xdr:colOff>
      <xdr:row>83</xdr:row>
      <xdr:rowOff>17540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59467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62004</xdr:rowOff>
    </xdr:from>
    <xdr:to>
      <xdr:col>19</xdr:col>
      <xdr:colOff>184150</xdr:colOff>
      <xdr:row>82</xdr:row>
      <xdr:rowOff>163604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148381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20138</xdr:rowOff>
    </xdr:from>
    <xdr:to>
      <xdr:col>15</xdr:col>
      <xdr:colOff>133350</xdr:colOff>
      <xdr:row>82</xdr:row>
      <xdr:rowOff>121738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7254</xdr:rowOff>
    </xdr:from>
    <xdr:to>
      <xdr:col>11</xdr:col>
      <xdr:colOff>82550</xdr:colOff>
      <xdr:row>82</xdr:row>
      <xdr:rowOff>108854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93631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5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101881</xdr:rowOff>
    </xdr:from>
    <xdr:to>
      <xdr:col>7</xdr:col>
      <xdr:colOff>31750</xdr:colOff>
      <xdr:row>82</xdr:row>
      <xdr:rowOff>32031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42208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ラスパイレス指数は、類似単体平均とほぼ同水準で推移している。今後も社会情勢の変化や国の国家公務員改革の動向、近隣自治体の状況も踏まえながら、職員給与の適正化に努めていく。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45216"/>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130480</xdr:rowOff>
    </xdr:from>
    <xdr:to>
      <xdr:col>81</xdr:col>
      <xdr:colOff>44450</xdr:colOff>
      <xdr:row>61</xdr:row>
      <xdr:rowOff>146406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88930"/>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130480</xdr:rowOff>
    </xdr:from>
    <xdr:to>
      <xdr:col>77</xdr:col>
      <xdr:colOff>44450</xdr:colOff>
      <xdr:row>61</xdr:row>
      <xdr:rowOff>136754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88930"/>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130963</xdr:rowOff>
    </xdr:from>
    <xdr:to>
      <xdr:col>72</xdr:col>
      <xdr:colOff>203200</xdr:colOff>
      <xdr:row>61</xdr:row>
      <xdr:rowOff>136754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8941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118414</xdr:rowOff>
    </xdr:from>
    <xdr:to>
      <xdr:col>68</xdr:col>
      <xdr:colOff>152400</xdr:colOff>
      <xdr:row>61</xdr:row>
      <xdr:rowOff>130963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76864"/>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95606</xdr:rowOff>
    </xdr:from>
    <xdr:to>
      <xdr:col>81</xdr:col>
      <xdr:colOff>95250</xdr:colOff>
      <xdr:row>62</xdr:row>
      <xdr:rowOff>25756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67683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79680</xdr:rowOff>
    </xdr:from>
    <xdr:to>
      <xdr:col>77</xdr:col>
      <xdr:colOff>95250</xdr:colOff>
      <xdr:row>62</xdr:row>
      <xdr:rowOff>9830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20007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07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85954</xdr:rowOff>
    </xdr:from>
    <xdr:to>
      <xdr:col>73</xdr:col>
      <xdr:colOff>44450</xdr:colOff>
      <xdr:row>62</xdr:row>
      <xdr:rowOff>16104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3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80163</xdr:rowOff>
    </xdr:from>
    <xdr:to>
      <xdr:col>68</xdr:col>
      <xdr:colOff>203200</xdr:colOff>
      <xdr:row>62</xdr:row>
      <xdr:rowOff>10313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166540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67614</xdr:rowOff>
    </xdr:from>
    <xdr:to>
      <xdr:col>64</xdr:col>
      <xdr:colOff>152400</xdr:colOff>
      <xdr:row>61</xdr:row>
      <xdr:rowOff>169214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9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実質公債費比率の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ヵ年平均が増加したため、前年度より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ポイント増である。</a:t>
          </a:r>
          <a:r>
            <a:rPr kumimoji="1" lang="ja-JP" altLang="ja-JP" sz="1100">
              <a:solidFill>
                <a:schemeClr val="dk1"/>
              </a:solidFill>
              <a:effectLst/>
              <a:latin typeface="+mn-lt"/>
              <a:ea typeface="+mn-ea"/>
              <a:cs typeface="+mn-cs"/>
            </a:rPr>
            <a:t>今後も地方債充当事業の適正な選択を図り、合併特例債や緊急防災・減災事業等の交付税措置の高い地方債を有効的に活用し、他の地方債の発行を抑制していくことで、改善に努めていく。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141224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938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92964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069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42</xdr:row>
      <xdr:rowOff>6096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008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71374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332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おり、主な要因としては、地方債現在高の減並びに財政調整基金及びその他特定目的基金の積立てによる充当可能基金の増があげられ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146413</xdr:rowOff>
    </xdr:from>
    <xdr:to>
      <xdr:col>72</xdr:col>
      <xdr:colOff>203200</xdr:colOff>
      <xdr:row>13</xdr:row>
      <xdr:rowOff>146413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375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146413</xdr:rowOff>
    </xdr:from>
    <xdr:to>
      <xdr:col>68</xdr:col>
      <xdr:colOff>152400</xdr:colOff>
      <xdr:row>15</xdr:row>
      <xdr:rowOff>54005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375263"/>
          <a:ext cx="889000" cy="2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95613</xdr:rowOff>
    </xdr:from>
    <xdr:to>
      <xdr:col>73</xdr:col>
      <xdr:colOff>44450</xdr:colOff>
      <xdr:row>14</xdr:row>
      <xdr:rowOff>25763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35940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95613</xdr:rowOff>
    </xdr:from>
    <xdr:to>
      <xdr:col>68</xdr:col>
      <xdr:colOff>203200</xdr:colOff>
      <xdr:row>14</xdr:row>
      <xdr:rowOff>25763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35940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3205</xdr:rowOff>
    </xdr:from>
    <xdr:to>
      <xdr:col>64</xdr:col>
      <xdr:colOff>152400</xdr:colOff>
      <xdr:row>15</xdr:row>
      <xdr:rowOff>104805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89582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直後からの退職者不補充等の新規採用抑制、早期退職者募集により、職員数の削減に取り組んだ結果、以前から類似団体平均より低い水準にある。今後も機構改革等により、人員の適材適所の配置を図るなど、時間外手当等の抑制を行い、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648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xdr:rowOff>
    </xdr:from>
    <xdr:to>
      <xdr:col>19</xdr:col>
      <xdr:colOff>187325</xdr:colOff>
      <xdr:row>34</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328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xdr:rowOff>
    </xdr:from>
    <xdr:to>
      <xdr:col>15</xdr:col>
      <xdr:colOff>98425</xdr:colOff>
      <xdr:row>34</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328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xdr:rowOff>
    </xdr:from>
    <xdr:to>
      <xdr:col>11</xdr:col>
      <xdr:colOff>9525</xdr:colOff>
      <xdr:row>34</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37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165354</xdr:rowOff>
    </xdr:from>
    <xdr:to>
      <xdr:col>24</xdr:col>
      <xdr:colOff>76200</xdr:colOff>
      <xdr:row>34</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124206</xdr:rowOff>
    </xdr:from>
    <xdr:to>
      <xdr:col>15</xdr:col>
      <xdr:colOff>149225</xdr:colOff>
      <xdr:row>34</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64533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71628</xdr:rowOff>
    </xdr:from>
    <xdr:to>
      <xdr:col>11</xdr:col>
      <xdr:colOff>60325</xdr:colOff>
      <xdr:row>35</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ポイント増加しているが、</a:t>
          </a:r>
          <a:r>
            <a:rPr kumimoji="1" lang="ja-JP" altLang="ja-JP" sz="1100">
              <a:solidFill>
                <a:schemeClr val="dk1"/>
              </a:solidFill>
              <a:effectLst/>
              <a:latin typeface="+mn-lt"/>
              <a:ea typeface="+mn-ea"/>
              <a:cs typeface="+mn-cs"/>
            </a:rPr>
            <a:t>類似団体平均を下回っている。今後も町財政の運営を見通す中で、指定管理者制度の一層の導入や、行財政改革において、行政としての適正なサービスの在り方について検討するなどコスト削減にむけた取り組み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0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4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2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ここ数年間は、類似団体平均を下回っている。これは、児童手当などの減によるものである。今後も、町単独で実施している制度の見直しなどを検討し、扶助費の増加を抑制するための取組みを進めていく。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75293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450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99785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377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ここ数年は、類似団体平均より低い水準で推移している。引き続き他会計へ経費の削減を要請するなど、繰出金などの適正な支出に努めていく。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4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20320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3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3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6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ポイント増加しているが、</a:t>
          </a:r>
          <a:r>
            <a:rPr kumimoji="1" lang="ja-JP" altLang="ja-JP" sz="1100">
              <a:solidFill>
                <a:schemeClr val="dk1"/>
              </a:solidFill>
              <a:effectLst/>
              <a:latin typeface="+mn-lt"/>
              <a:ea typeface="+mn-ea"/>
              <a:cs typeface="+mn-cs"/>
            </a:rPr>
            <a:t>類似団体平均を下回っている。今後も町財政の運営を見通す中で、指定管理者制度の一層の導入や、行財政改革において、行政としての適正なサービスの在り方について検討するなどコスト削減にむけた取り組み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101854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317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36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67581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事業債を中心とした大規模な普通建設事業費や、津波、地震、台風対策に係る地方債の償還等により、類似団体平均を上回っている。今後は、事業計画の見直し等により新規発行地方債を抑制し、これ以上地方債残高が増加しないよう、適正な地方債管理に取り組むことで、数値の改善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59153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51563</xdr:rowOff>
    </xdr:from>
    <xdr:to>
      <xdr:col>19</xdr:col>
      <xdr:colOff>187325</xdr:colOff>
      <xdr:row>79</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5961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51563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5641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55626</xdr:rowOff>
    </xdr:from>
    <xdr:to>
      <xdr:col>20</xdr:col>
      <xdr:colOff>38100</xdr:colOff>
      <xdr:row>79</xdr:row>
      <xdr:rowOff>157226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142003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763</xdr:rowOff>
    </xdr:from>
    <xdr:to>
      <xdr:col>15</xdr:col>
      <xdr:colOff>149225</xdr:colOff>
      <xdr:row>79</xdr:row>
      <xdr:rowOff>102363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87140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類似団体平均より低い水準で推移しており、年々数値が改善している。本町では、公債費以外に経常収支比率が高いのは人件費、物件費、補助費なので、今後もこれらの経常的な費用を抑制する取組み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76</xdr:row>
      <xdr:rowOff>157480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076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76</xdr:row>
      <xdr:rowOff>77470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69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8889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695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168911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26670</xdr:rowOff>
    </xdr:from>
    <xdr:to>
      <xdr:col>78</xdr:col>
      <xdr:colOff>120650</xdr:colOff>
      <xdr:row>76</xdr:row>
      <xdr:rowOff>128270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138447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62465</xdr:rowOff>
    </xdr:from>
    <xdr:to>
      <xdr:col>29</xdr:col>
      <xdr:colOff>127000</xdr:colOff>
      <xdr:row>16</xdr:row>
      <xdr:rowOff>85197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53290"/>
          <a:ext cx="647700" cy="2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47242</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85197</xdr:rowOff>
    </xdr:from>
    <xdr:to>
      <xdr:col>26</xdr:col>
      <xdr:colOff>50800</xdr:colOff>
      <xdr:row>16</xdr:row>
      <xdr:rowOff>99013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76022"/>
          <a:ext cx="698500" cy="13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99013</xdr:rowOff>
    </xdr:from>
    <xdr:to>
      <xdr:col>22</xdr:col>
      <xdr:colOff>114300</xdr:colOff>
      <xdr:row>16</xdr:row>
      <xdr:rowOff>113347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89838"/>
          <a:ext cx="698500" cy="1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113347</xdr:rowOff>
    </xdr:from>
    <xdr:to>
      <xdr:col>18</xdr:col>
      <xdr:colOff>177800</xdr:colOff>
      <xdr:row>16</xdr:row>
      <xdr:rowOff>162756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04172"/>
          <a:ext cx="698500" cy="4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11665</xdr:rowOff>
    </xdr:from>
    <xdr:to>
      <xdr:col>29</xdr:col>
      <xdr:colOff>177800</xdr:colOff>
      <xdr:row>16</xdr:row>
      <xdr:rowOff>113265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0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28192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4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34397</xdr:rowOff>
    </xdr:from>
    <xdr:to>
      <xdr:col>26</xdr:col>
      <xdr:colOff>101600</xdr:colOff>
      <xdr:row>16</xdr:row>
      <xdr:rowOff>135997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2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146174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48213</xdr:rowOff>
    </xdr:from>
    <xdr:to>
      <xdr:col>22</xdr:col>
      <xdr:colOff>165100</xdr:colOff>
      <xdr:row>16</xdr:row>
      <xdr:rowOff>149813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3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159990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0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62547</xdr:rowOff>
    </xdr:from>
    <xdr:to>
      <xdr:col>19</xdr:col>
      <xdr:colOff>38100</xdr:colOff>
      <xdr:row>16</xdr:row>
      <xdr:rowOff>164147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5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2874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111956</xdr:rowOff>
    </xdr:from>
    <xdr:to>
      <xdr:col>15</xdr:col>
      <xdr:colOff>101600</xdr:colOff>
      <xdr:row>17</xdr:row>
      <xdr:rowOff>42106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02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26883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98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265692</xdr:rowOff>
    </xdr:from>
    <xdr:to>
      <xdr:col>29</xdr:col>
      <xdr:colOff>127000</xdr:colOff>
      <xdr:row>34</xdr:row>
      <xdr:rowOff>299387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533142"/>
          <a:ext cx="647700" cy="3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265692</xdr:rowOff>
    </xdr:from>
    <xdr:to>
      <xdr:col>26</xdr:col>
      <xdr:colOff>50800</xdr:colOff>
      <xdr:row>34</xdr:row>
      <xdr:rowOff>331185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533142"/>
          <a:ext cx="698500" cy="65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331185</xdr:rowOff>
    </xdr:from>
    <xdr:to>
      <xdr:col>22</xdr:col>
      <xdr:colOff>114300</xdr:colOff>
      <xdr:row>35</xdr:row>
      <xdr:rowOff>147528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598635"/>
          <a:ext cx="698500" cy="15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147528</xdr:rowOff>
    </xdr:from>
    <xdr:to>
      <xdr:col>18</xdr:col>
      <xdr:colOff>177800</xdr:colOff>
      <xdr:row>35</xdr:row>
      <xdr:rowOff>223286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57878"/>
          <a:ext cx="698500" cy="75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248587</xdr:rowOff>
    </xdr:from>
    <xdr:to>
      <xdr:col>29</xdr:col>
      <xdr:colOff>177800</xdr:colOff>
      <xdr:row>35</xdr:row>
      <xdr:rowOff>7287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51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93664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36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214892</xdr:rowOff>
    </xdr:from>
    <xdr:to>
      <xdr:col>26</xdr:col>
      <xdr:colOff>101600</xdr:colOff>
      <xdr:row>34</xdr:row>
      <xdr:rowOff>316492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48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326669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280385</xdr:rowOff>
    </xdr:from>
    <xdr:to>
      <xdr:col>22</xdr:col>
      <xdr:colOff>165100</xdr:colOff>
      <xdr:row>35</xdr:row>
      <xdr:rowOff>39085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54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49263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1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96728</xdr:rowOff>
    </xdr:from>
    <xdr:to>
      <xdr:col>19</xdr:col>
      <xdr:colOff>38100</xdr:colOff>
      <xdr:row>35</xdr:row>
      <xdr:rowOff>198328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0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208505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172486</xdr:rowOff>
    </xdr:from>
    <xdr:to>
      <xdr:col>15</xdr:col>
      <xdr:colOff>101600</xdr:colOff>
      <xdr:row>35</xdr:row>
      <xdr:rowOff>274086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8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284263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5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35271</xdr:rowOff>
    </xdr:from>
    <xdr:to>
      <xdr:col>24</xdr:col>
      <xdr:colOff>63500</xdr:colOff>
      <xdr:row>35</xdr:row>
      <xdr:rowOff>52704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36021"/>
          <a:ext cx="8382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52704</xdr:rowOff>
    </xdr:from>
    <xdr:to>
      <xdr:col>19</xdr:col>
      <xdr:colOff>177800</xdr:colOff>
      <xdr:row>35</xdr:row>
      <xdr:rowOff>69584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53454"/>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69584</xdr:rowOff>
    </xdr:from>
    <xdr:to>
      <xdr:col>15</xdr:col>
      <xdr:colOff>50800</xdr:colOff>
      <xdr:row>35</xdr:row>
      <xdr:rowOff>73818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70334"/>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73818</xdr:rowOff>
    </xdr:from>
    <xdr:to>
      <xdr:col>10</xdr:col>
      <xdr:colOff>114300</xdr:colOff>
      <xdr:row>36</xdr:row>
      <xdr:rowOff>46623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74568"/>
          <a:ext cx="889000" cy="1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155921</xdr:rowOff>
    </xdr:from>
    <xdr:to>
      <xdr:col>24</xdr:col>
      <xdr:colOff>114300</xdr:colOff>
      <xdr:row>35</xdr:row>
      <xdr:rowOff>86071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7348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3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1904</xdr:rowOff>
    </xdr:from>
    <xdr:to>
      <xdr:col>20</xdr:col>
      <xdr:colOff>38100</xdr:colOff>
      <xdr:row>35</xdr:row>
      <xdr:rowOff>103504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120031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7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18784</xdr:rowOff>
    </xdr:from>
    <xdr:to>
      <xdr:col>15</xdr:col>
      <xdr:colOff>101600</xdr:colOff>
      <xdr:row>35</xdr:row>
      <xdr:rowOff>120384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136911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9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23018</xdr:rowOff>
    </xdr:from>
    <xdr:to>
      <xdr:col>10</xdr:col>
      <xdr:colOff>165100</xdr:colOff>
      <xdr:row>35</xdr:row>
      <xdr:rowOff>124618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141145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167273</xdr:rowOff>
    </xdr:from>
    <xdr:to>
      <xdr:col>6</xdr:col>
      <xdr:colOff>38100</xdr:colOff>
      <xdr:row>36</xdr:row>
      <xdr:rowOff>97423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113950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32240</xdr:rowOff>
    </xdr:from>
    <xdr:to>
      <xdr:col>24</xdr:col>
      <xdr:colOff>63500</xdr:colOff>
      <xdr:row>56</xdr:row>
      <xdr:rowOff>39358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33440"/>
          <a:ext cx="8382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39358</xdr:rowOff>
    </xdr:from>
    <xdr:to>
      <xdr:col>19</xdr:col>
      <xdr:colOff>177800</xdr:colOff>
      <xdr:row>56</xdr:row>
      <xdr:rowOff>77786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40558"/>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77786</xdr:rowOff>
    </xdr:from>
    <xdr:to>
      <xdr:col>15</xdr:col>
      <xdr:colOff>50800</xdr:colOff>
      <xdr:row>56</xdr:row>
      <xdr:rowOff>92818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78986"/>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52713</xdr:rowOff>
    </xdr:from>
    <xdr:to>
      <xdr:col>10</xdr:col>
      <xdr:colOff>114300</xdr:colOff>
      <xdr:row>56</xdr:row>
      <xdr:rowOff>92818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653913"/>
          <a:ext cx="889000" cy="4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152890</xdr:rowOff>
    </xdr:from>
    <xdr:to>
      <xdr:col>24</xdr:col>
      <xdr:colOff>114300</xdr:colOff>
      <xdr:row>56</xdr:row>
      <xdr:rowOff>83040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131317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160008</xdr:rowOff>
    </xdr:from>
    <xdr:to>
      <xdr:col>20</xdr:col>
      <xdr:colOff>38100</xdr:colOff>
      <xdr:row>56</xdr:row>
      <xdr:rowOff>90158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81285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6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26986</xdr:rowOff>
    </xdr:from>
    <xdr:to>
      <xdr:col>15</xdr:col>
      <xdr:colOff>101600</xdr:colOff>
      <xdr:row>56</xdr:row>
      <xdr:rowOff>128586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119713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42018</xdr:rowOff>
    </xdr:from>
    <xdr:to>
      <xdr:col>10</xdr:col>
      <xdr:colOff>165100</xdr:colOff>
      <xdr:row>56</xdr:row>
      <xdr:rowOff>143618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134745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1913</xdr:rowOff>
    </xdr:from>
    <xdr:to>
      <xdr:col>6</xdr:col>
      <xdr:colOff>38100</xdr:colOff>
      <xdr:row>56</xdr:row>
      <xdr:rowOff>103513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94640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6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81865</xdr:rowOff>
    </xdr:from>
    <xdr:to>
      <xdr:col>24</xdr:col>
      <xdr:colOff>63500</xdr:colOff>
      <xdr:row>77</xdr:row>
      <xdr:rowOff>107513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283515"/>
          <a:ext cx="8382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107513</xdr:rowOff>
    </xdr:from>
    <xdr:to>
      <xdr:col>19</xdr:col>
      <xdr:colOff>177800</xdr:colOff>
      <xdr:row>77</xdr:row>
      <xdr:rowOff>122007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09163"/>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87030</xdr:rowOff>
    </xdr:from>
    <xdr:to>
      <xdr:col>15</xdr:col>
      <xdr:colOff>50800</xdr:colOff>
      <xdr:row>77</xdr:row>
      <xdr:rowOff>122007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288680"/>
          <a:ext cx="889000" cy="3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87030</xdr:rowOff>
    </xdr:from>
    <xdr:to>
      <xdr:col>10</xdr:col>
      <xdr:colOff>114300</xdr:colOff>
      <xdr:row>77</xdr:row>
      <xdr:rowOff>108427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288680"/>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31065</xdr:rowOff>
    </xdr:from>
    <xdr:to>
      <xdr:col>24</xdr:col>
      <xdr:colOff>114300</xdr:colOff>
      <xdr:row>77</xdr:row>
      <xdr:rowOff>132665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9492</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56713</xdr:rowOff>
    </xdr:from>
    <xdr:to>
      <xdr:col>20</xdr:col>
      <xdr:colOff>38100</xdr:colOff>
      <xdr:row>77</xdr:row>
      <xdr:rowOff>158313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149440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71207</xdr:rowOff>
    </xdr:from>
    <xdr:to>
      <xdr:col>15</xdr:col>
      <xdr:colOff>101600</xdr:colOff>
      <xdr:row>78</xdr:row>
      <xdr:rowOff>1357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163934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6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36230</xdr:rowOff>
    </xdr:from>
    <xdr:to>
      <xdr:col>10</xdr:col>
      <xdr:colOff>165100</xdr:colOff>
      <xdr:row>77</xdr:row>
      <xdr:rowOff>137830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128957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57627</xdr:rowOff>
    </xdr:from>
    <xdr:to>
      <xdr:col>6</xdr:col>
      <xdr:colOff>38100</xdr:colOff>
      <xdr:row>77</xdr:row>
      <xdr:rowOff>159227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5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150354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5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113378</xdr:rowOff>
    </xdr:from>
    <xdr:to>
      <xdr:col>24</xdr:col>
      <xdr:colOff>63500</xdr:colOff>
      <xdr:row>97</xdr:row>
      <xdr:rowOff>115033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44028"/>
          <a:ext cx="8382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136162</xdr:rowOff>
    </xdr:from>
    <xdr:to>
      <xdr:col>19</xdr:col>
      <xdr:colOff>177800</xdr:colOff>
      <xdr:row>97</xdr:row>
      <xdr:rowOff>115033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595362"/>
          <a:ext cx="889000" cy="1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136162</xdr:rowOff>
    </xdr:from>
    <xdr:to>
      <xdr:col>15</xdr:col>
      <xdr:colOff>50800</xdr:colOff>
      <xdr:row>97</xdr:row>
      <xdr:rowOff>78316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95362"/>
          <a:ext cx="889000" cy="1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45441</xdr:rowOff>
    </xdr:from>
    <xdr:to>
      <xdr:col>10</xdr:col>
      <xdr:colOff>114300</xdr:colOff>
      <xdr:row>97</xdr:row>
      <xdr:rowOff>78316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676091"/>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62578</xdr:rowOff>
    </xdr:from>
    <xdr:to>
      <xdr:col>24</xdr:col>
      <xdr:colOff>114300</xdr:colOff>
      <xdr:row>97</xdr:row>
      <xdr:rowOff>164178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41005</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7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64233</xdr:rowOff>
    </xdr:from>
    <xdr:to>
      <xdr:col>20</xdr:col>
      <xdr:colOff>38100</xdr:colOff>
      <xdr:row>97</xdr:row>
      <xdr:rowOff>165833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156960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85362</xdr:rowOff>
    </xdr:from>
    <xdr:to>
      <xdr:col>15</xdr:col>
      <xdr:colOff>101600</xdr:colOff>
      <xdr:row>97</xdr:row>
      <xdr:rowOff>15512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3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27516</xdr:rowOff>
    </xdr:from>
    <xdr:to>
      <xdr:col>10</xdr:col>
      <xdr:colOff>165100</xdr:colOff>
      <xdr:row>97</xdr:row>
      <xdr:rowOff>129116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120243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166091</xdr:rowOff>
    </xdr:from>
    <xdr:to>
      <xdr:col>6</xdr:col>
      <xdr:colOff>38100</xdr:colOff>
      <xdr:row>97</xdr:row>
      <xdr:rowOff>96241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87368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1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130675</xdr:rowOff>
    </xdr:from>
    <xdr:to>
      <xdr:col>55</xdr:col>
      <xdr:colOff>0</xdr:colOff>
      <xdr:row>35</xdr:row>
      <xdr:rowOff>144336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31425"/>
          <a:ext cx="8382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144336</xdr:rowOff>
    </xdr:from>
    <xdr:to>
      <xdr:col>50</xdr:col>
      <xdr:colOff>114300</xdr:colOff>
      <xdr:row>36</xdr:row>
      <xdr:rowOff>17874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145086"/>
          <a:ext cx="8890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83492</xdr:rowOff>
    </xdr:from>
    <xdr:to>
      <xdr:col>45</xdr:col>
      <xdr:colOff>177800</xdr:colOff>
      <xdr:row>36</xdr:row>
      <xdr:rowOff>17874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41342"/>
          <a:ext cx="889000" cy="4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83492</xdr:rowOff>
    </xdr:from>
    <xdr:to>
      <xdr:col>41</xdr:col>
      <xdr:colOff>50800</xdr:colOff>
      <xdr:row>36</xdr:row>
      <xdr:rowOff>130520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41342"/>
          <a:ext cx="889000" cy="56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79875</xdr:rowOff>
    </xdr:from>
    <xdr:to>
      <xdr:col>55</xdr:col>
      <xdr:colOff>50800</xdr:colOff>
      <xdr:row>36</xdr:row>
      <xdr:rowOff>10025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58302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5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93536</xdr:rowOff>
    </xdr:from>
    <xdr:to>
      <xdr:col>50</xdr:col>
      <xdr:colOff>165100</xdr:colOff>
      <xdr:row>36</xdr:row>
      <xdr:rowOff>23686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14813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18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138524</xdr:rowOff>
    </xdr:from>
    <xdr:to>
      <xdr:col>46</xdr:col>
      <xdr:colOff>38100</xdr:colOff>
      <xdr:row>36</xdr:row>
      <xdr:rowOff>68674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59801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23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32692</xdr:rowOff>
    </xdr:from>
    <xdr:to>
      <xdr:col>41</xdr:col>
      <xdr:colOff>101600</xdr:colOff>
      <xdr:row>33</xdr:row>
      <xdr:rowOff>134292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125419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8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79720</xdr:rowOff>
    </xdr:from>
    <xdr:to>
      <xdr:col>36</xdr:col>
      <xdr:colOff>165100</xdr:colOff>
      <xdr:row>37</xdr:row>
      <xdr:rowOff>9870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136072</xdr:rowOff>
    </xdr:from>
    <xdr:to>
      <xdr:col>55</xdr:col>
      <xdr:colOff>0</xdr:colOff>
      <xdr:row>58</xdr:row>
      <xdr:rowOff>42280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08722"/>
          <a:ext cx="838200" cy="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71525</xdr:rowOff>
    </xdr:from>
    <xdr:to>
      <xdr:col>50</xdr:col>
      <xdr:colOff>114300</xdr:colOff>
      <xdr:row>57</xdr:row>
      <xdr:rowOff>136072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44175"/>
          <a:ext cx="8890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71525</xdr:rowOff>
    </xdr:from>
    <xdr:to>
      <xdr:col>45</xdr:col>
      <xdr:colOff>177800</xdr:colOff>
      <xdr:row>57</xdr:row>
      <xdr:rowOff>103078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44175"/>
          <a:ext cx="889000" cy="3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90058</xdr:rowOff>
    </xdr:from>
    <xdr:to>
      <xdr:col>41</xdr:col>
      <xdr:colOff>50800</xdr:colOff>
      <xdr:row>57</xdr:row>
      <xdr:rowOff>103078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62708"/>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162930</xdr:rowOff>
    </xdr:from>
    <xdr:to>
      <xdr:col>55</xdr:col>
      <xdr:colOff>50800</xdr:colOff>
      <xdr:row>58</xdr:row>
      <xdr:rowOff>93080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141357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85272</xdr:rowOff>
    </xdr:from>
    <xdr:to>
      <xdr:col>50</xdr:col>
      <xdr:colOff>165100</xdr:colOff>
      <xdr:row>58</xdr:row>
      <xdr:rowOff>15422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31949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3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20725</xdr:rowOff>
    </xdr:from>
    <xdr:to>
      <xdr:col>46</xdr:col>
      <xdr:colOff>38100</xdr:colOff>
      <xdr:row>57</xdr:row>
      <xdr:rowOff>122325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138852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6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52278</xdr:rowOff>
    </xdr:from>
    <xdr:to>
      <xdr:col>41</xdr:col>
      <xdr:colOff>101600</xdr:colOff>
      <xdr:row>57</xdr:row>
      <xdr:rowOff>153878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145005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1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39258</xdr:rowOff>
    </xdr:from>
    <xdr:to>
      <xdr:col>36</xdr:col>
      <xdr:colOff>165100</xdr:colOff>
      <xdr:row>57</xdr:row>
      <xdr:rowOff>140858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157385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8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169025</xdr:rowOff>
    </xdr:from>
    <xdr:to>
      <xdr:col>55</xdr:col>
      <xdr:colOff>0</xdr:colOff>
      <xdr:row>79</xdr:row>
      <xdr:rowOff>15101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42125"/>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15101</xdr:rowOff>
    </xdr:from>
    <xdr:to>
      <xdr:col>50</xdr:col>
      <xdr:colOff>114300</xdr:colOff>
      <xdr:row>79</xdr:row>
      <xdr:rowOff>78860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59651"/>
          <a:ext cx="889000" cy="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73264</xdr:rowOff>
    </xdr:from>
    <xdr:to>
      <xdr:col>45</xdr:col>
      <xdr:colOff>177800</xdr:colOff>
      <xdr:row>79</xdr:row>
      <xdr:rowOff>78860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617814"/>
          <a:ext cx="8890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73264</xdr:rowOff>
    </xdr:from>
    <xdr:to>
      <xdr:col>41</xdr:col>
      <xdr:colOff>50800</xdr:colOff>
      <xdr:row>79</xdr:row>
      <xdr:rowOff>78327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617814"/>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118225</xdr:rowOff>
    </xdr:from>
    <xdr:to>
      <xdr:col>55</xdr:col>
      <xdr:colOff>50800</xdr:colOff>
      <xdr:row>79</xdr:row>
      <xdr:rowOff>48375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33152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0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135751</xdr:rowOff>
    </xdr:from>
    <xdr:to>
      <xdr:col>50</xdr:col>
      <xdr:colOff>165100</xdr:colOff>
      <xdr:row>79</xdr:row>
      <xdr:rowOff>65901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57028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0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28060</xdr:rowOff>
    </xdr:from>
    <xdr:to>
      <xdr:col>46</xdr:col>
      <xdr:colOff>38100</xdr:colOff>
      <xdr:row>79</xdr:row>
      <xdr:rowOff>129660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120787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6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22464</xdr:rowOff>
    </xdr:from>
    <xdr:to>
      <xdr:col>41</xdr:col>
      <xdr:colOff>101600</xdr:colOff>
      <xdr:row>79</xdr:row>
      <xdr:rowOff>124064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115191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5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27527</xdr:rowOff>
    </xdr:from>
    <xdr:to>
      <xdr:col>36</xdr:col>
      <xdr:colOff>165100</xdr:colOff>
      <xdr:row>79</xdr:row>
      <xdr:rowOff>129127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7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120254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114102</xdr:rowOff>
    </xdr:from>
    <xdr:to>
      <xdr:col>55</xdr:col>
      <xdr:colOff>0</xdr:colOff>
      <xdr:row>97</xdr:row>
      <xdr:rowOff>67411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73302"/>
          <a:ext cx="838200" cy="1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170808</xdr:rowOff>
    </xdr:from>
    <xdr:to>
      <xdr:col>50</xdr:col>
      <xdr:colOff>114300</xdr:colOff>
      <xdr:row>96</xdr:row>
      <xdr:rowOff>114102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58558"/>
          <a:ext cx="889000" cy="1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170808</xdr:rowOff>
    </xdr:from>
    <xdr:to>
      <xdr:col>45</xdr:col>
      <xdr:colOff>177800</xdr:colOff>
      <xdr:row>96</xdr:row>
      <xdr:rowOff>64038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58558"/>
          <a:ext cx="889000" cy="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18593</xdr:rowOff>
    </xdr:from>
    <xdr:to>
      <xdr:col>41</xdr:col>
      <xdr:colOff>50800</xdr:colOff>
      <xdr:row>96</xdr:row>
      <xdr:rowOff>64038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77793"/>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16611</xdr:rowOff>
    </xdr:from>
    <xdr:to>
      <xdr:col>55</xdr:col>
      <xdr:colOff>50800</xdr:colOff>
      <xdr:row>97</xdr:row>
      <xdr:rowOff>118211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166488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63302</xdr:rowOff>
    </xdr:from>
    <xdr:to>
      <xdr:col>50</xdr:col>
      <xdr:colOff>165100</xdr:colOff>
      <xdr:row>96</xdr:row>
      <xdr:rowOff>164902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2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9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120008</xdr:rowOff>
    </xdr:from>
    <xdr:to>
      <xdr:col>46</xdr:col>
      <xdr:colOff>38100</xdr:colOff>
      <xdr:row>96</xdr:row>
      <xdr:rowOff>50158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66685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8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13238</xdr:rowOff>
    </xdr:from>
    <xdr:to>
      <xdr:col>41</xdr:col>
      <xdr:colOff>101600</xdr:colOff>
      <xdr:row>96</xdr:row>
      <xdr:rowOff>114838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131365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139243</xdr:rowOff>
    </xdr:from>
    <xdr:to>
      <xdr:col>36</xdr:col>
      <xdr:colOff>165100</xdr:colOff>
      <xdr:row>96</xdr:row>
      <xdr:rowOff>69393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85920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117229</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32329"/>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113777</xdr:rowOff>
    </xdr:from>
    <xdr:to>
      <xdr:col>81</xdr:col>
      <xdr:colOff>50800</xdr:colOff>
      <xdr:row>38</xdr:row>
      <xdr:rowOff>117229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28877"/>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113777</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28877"/>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66429</xdr:rowOff>
    </xdr:from>
    <xdr:to>
      <xdr:col>81</xdr:col>
      <xdr:colOff>101600</xdr:colOff>
      <xdr:row>38</xdr:row>
      <xdr:rowOff>168029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8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159156</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7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62977</xdr:rowOff>
    </xdr:from>
    <xdr:to>
      <xdr:col>76</xdr:col>
      <xdr:colOff>165100</xdr:colOff>
      <xdr:row>38</xdr:row>
      <xdr:rowOff>164577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155704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148089</xdr:rowOff>
    </xdr:from>
    <xdr:to>
      <xdr:col>85</xdr:col>
      <xdr:colOff>127000</xdr:colOff>
      <xdr:row>74</xdr:row>
      <xdr:rowOff>159405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835389"/>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148089</xdr:rowOff>
    </xdr:from>
    <xdr:to>
      <xdr:col>81</xdr:col>
      <xdr:colOff>50800</xdr:colOff>
      <xdr:row>74</xdr:row>
      <xdr:rowOff>167921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835389"/>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167921</xdr:rowOff>
    </xdr:from>
    <xdr:to>
      <xdr:col>76</xdr:col>
      <xdr:colOff>114300</xdr:colOff>
      <xdr:row>75</xdr:row>
      <xdr:rowOff>48723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8552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48723</xdr:rowOff>
    </xdr:from>
    <xdr:to>
      <xdr:col>71</xdr:col>
      <xdr:colOff>177800</xdr:colOff>
      <xdr:row>75</xdr:row>
      <xdr:rowOff>76555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907473"/>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108605</xdr:rowOff>
    </xdr:from>
    <xdr:to>
      <xdr:col>85</xdr:col>
      <xdr:colOff>177800</xdr:colOff>
      <xdr:row>75</xdr:row>
      <xdr:rowOff>38755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9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131482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97289</xdr:rowOff>
    </xdr:from>
    <xdr:to>
      <xdr:col>81</xdr:col>
      <xdr:colOff>101600</xdr:colOff>
      <xdr:row>75</xdr:row>
      <xdr:rowOff>27439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7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43966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5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117121</xdr:rowOff>
    </xdr:from>
    <xdr:to>
      <xdr:col>76</xdr:col>
      <xdr:colOff>165100</xdr:colOff>
      <xdr:row>75</xdr:row>
      <xdr:rowOff>47271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8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63798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169373</xdr:rowOff>
    </xdr:from>
    <xdr:to>
      <xdr:col>72</xdr:col>
      <xdr:colOff>38100</xdr:colOff>
      <xdr:row>75</xdr:row>
      <xdr:rowOff>99523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116050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25755</xdr:rowOff>
    </xdr:from>
    <xdr:to>
      <xdr:col>67</xdr:col>
      <xdr:colOff>101600</xdr:colOff>
      <xdr:row>75</xdr:row>
      <xdr:rowOff>127355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143882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33244</xdr:rowOff>
    </xdr:from>
    <xdr:to>
      <xdr:col>85</xdr:col>
      <xdr:colOff>127000</xdr:colOff>
      <xdr:row>99</xdr:row>
      <xdr:rowOff>36909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7006794"/>
          <a:ext cx="8382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15198</xdr:rowOff>
    </xdr:from>
    <xdr:to>
      <xdr:col>81</xdr:col>
      <xdr:colOff>50800</xdr:colOff>
      <xdr:row>99</xdr:row>
      <xdr:rowOff>36909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88748"/>
          <a:ext cx="889000" cy="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124602</xdr:rowOff>
    </xdr:from>
    <xdr:to>
      <xdr:col>76</xdr:col>
      <xdr:colOff>114300</xdr:colOff>
      <xdr:row>99</xdr:row>
      <xdr:rowOff>15198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26702"/>
          <a:ext cx="889000" cy="6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124602</xdr:rowOff>
    </xdr:from>
    <xdr:to>
      <xdr:col>71</xdr:col>
      <xdr:colOff>177800</xdr:colOff>
      <xdr:row>99</xdr:row>
      <xdr:rowOff>31801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26702"/>
          <a:ext cx="889000" cy="7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153894</xdr:rowOff>
    </xdr:from>
    <xdr:to>
      <xdr:col>85</xdr:col>
      <xdr:colOff>177800</xdr:colOff>
      <xdr:row>99</xdr:row>
      <xdr:rowOff>84044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68821</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7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157559</xdr:rowOff>
    </xdr:from>
    <xdr:to>
      <xdr:col>81</xdr:col>
      <xdr:colOff>101600</xdr:colOff>
      <xdr:row>99</xdr:row>
      <xdr:rowOff>87709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5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78836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5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135848</xdr:rowOff>
    </xdr:from>
    <xdr:to>
      <xdr:col>76</xdr:col>
      <xdr:colOff>165100</xdr:colOff>
      <xdr:row>99</xdr:row>
      <xdr:rowOff>65998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57125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3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73802</xdr:rowOff>
    </xdr:from>
    <xdr:to>
      <xdr:col>72</xdr:col>
      <xdr:colOff>38100</xdr:colOff>
      <xdr:row>99</xdr:row>
      <xdr:rowOff>3952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166529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152451</xdr:rowOff>
    </xdr:from>
    <xdr:to>
      <xdr:col>67</xdr:col>
      <xdr:colOff>101600</xdr:colOff>
      <xdr:row>99</xdr:row>
      <xdr:rowOff>82601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73728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33363</xdr:rowOff>
    </xdr:from>
    <xdr:to>
      <xdr:col>116</xdr:col>
      <xdr:colOff>63500</xdr:colOff>
      <xdr:row>59</xdr:row>
      <xdr:rowOff>33515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891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33515</xdr:rowOff>
    </xdr:from>
    <xdr:to>
      <xdr:col>111</xdr:col>
      <xdr:colOff>177800</xdr:colOff>
      <xdr:row>59</xdr:row>
      <xdr:rowOff>33668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4906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33668</xdr:rowOff>
    </xdr:from>
    <xdr:to>
      <xdr:col>107</xdr:col>
      <xdr:colOff>50800</xdr:colOff>
      <xdr:row>59</xdr:row>
      <xdr:rowOff>33782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4921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33782</xdr:rowOff>
    </xdr:from>
    <xdr:to>
      <xdr:col>102</xdr:col>
      <xdr:colOff>114300</xdr:colOff>
      <xdr:row>59</xdr:row>
      <xdr:rowOff>33934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4933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154013</xdr:rowOff>
    </xdr:from>
    <xdr:to>
      <xdr:col>116</xdr:col>
      <xdr:colOff>114300</xdr:colOff>
      <xdr:row>59</xdr:row>
      <xdr:rowOff>84163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68940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3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154165</xdr:rowOff>
    </xdr:from>
    <xdr:to>
      <xdr:col>112</xdr:col>
      <xdr:colOff>38100</xdr:colOff>
      <xdr:row>59</xdr:row>
      <xdr:rowOff>84315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75442</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154318</xdr:rowOff>
    </xdr:from>
    <xdr:to>
      <xdr:col>107</xdr:col>
      <xdr:colOff>101600</xdr:colOff>
      <xdr:row>59</xdr:row>
      <xdr:rowOff>84468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75595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1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154432</xdr:rowOff>
    </xdr:from>
    <xdr:to>
      <xdr:col>102</xdr:col>
      <xdr:colOff>165100</xdr:colOff>
      <xdr:row>59</xdr:row>
      <xdr:rowOff>84582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75709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154584</xdr:rowOff>
    </xdr:from>
    <xdr:to>
      <xdr:col>98</xdr:col>
      <xdr:colOff>38100</xdr:colOff>
      <xdr:row>59</xdr:row>
      <xdr:rowOff>84734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75861</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127682</xdr:rowOff>
    </xdr:from>
    <xdr:to>
      <xdr:col>116</xdr:col>
      <xdr:colOff>63500</xdr:colOff>
      <xdr:row>75</xdr:row>
      <xdr:rowOff>143760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86432"/>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143760</xdr:rowOff>
    </xdr:from>
    <xdr:to>
      <xdr:col>111</xdr:col>
      <xdr:colOff>177800</xdr:colOff>
      <xdr:row>75</xdr:row>
      <xdr:rowOff>163562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02510"/>
          <a:ext cx="889000" cy="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123557</xdr:rowOff>
    </xdr:from>
    <xdr:to>
      <xdr:col>107</xdr:col>
      <xdr:colOff>50800</xdr:colOff>
      <xdr:row>75</xdr:row>
      <xdr:rowOff>163562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82307"/>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123557</xdr:rowOff>
    </xdr:from>
    <xdr:to>
      <xdr:col>102</xdr:col>
      <xdr:colOff>114300</xdr:colOff>
      <xdr:row>76</xdr:row>
      <xdr:rowOff>13491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82307"/>
          <a:ext cx="8890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76882</xdr:rowOff>
    </xdr:from>
    <xdr:to>
      <xdr:col>116</xdr:col>
      <xdr:colOff>114300</xdr:colOff>
      <xdr:row>76</xdr:row>
      <xdr:rowOff>7032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3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99759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8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92960</xdr:rowOff>
    </xdr:from>
    <xdr:to>
      <xdr:col>112</xdr:col>
      <xdr:colOff>38100</xdr:colOff>
      <xdr:row>76</xdr:row>
      <xdr:rowOff>23110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14237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4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112761</xdr:rowOff>
    </xdr:from>
    <xdr:to>
      <xdr:col>107</xdr:col>
      <xdr:colOff>101600</xdr:colOff>
      <xdr:row>76</xdr:row>
      <xdr:rowOff>42912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71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34039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6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72757</xdr:rowOff>
    </xdr:from>
    <xdr:to>
      <xdr:col>102</xdr:col>
      <xdr:colOff>165100</xdr:colOff>
      <xdr:row>76</xdr:row>
      <xdr:rowOff>2907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19434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134141</xdr:rowOff>
    </xdr:from>
    <xdr:to>
      <xdr:col>98</xdr:col>
      <xdr:colOff>38100</xdr:colOff>
      <xdr:row>76</xdr:row>
      <xdr:rowOff>64291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55418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643,471</a:t>
          </a:r>
          <a:r>
            <a:rPr kumimoji="1" lang="ja-JP" altLang="ja-JP" sz="1100">
              <a:solidFill>
                <a:schemeClr val="dk1"/>
              </a:solidFill>
              <a:effectLst/>
              <a:latin typeface="+mn-lt"/>
              <a:ea typeface="+mn-ea"/>
              <a:cs typeface="+mn-cs"/>
            </a:rPr>
            <a:t>円となっている。その中でも普通建設事業費については、住民一人当たり</a:t>
          </a:r>
          <a:r>
            <a:rPr kumimoji="1" lang="en-US" altLang="ja-JP" sz="1100">
              <a:solidFill>
                <a:schemeClr val="dk1"/>
              </a:solidFill>
              <a:effectLst/>
              <a:latin typeface="+mn-lt"/>
              <a:ea typeface="+mn-ea"/>
              <a:cs typeface="+mn-cs"/>
            </a:rPr>
            <a:t>69,831</a:t>
          </a:r>
          <a:r>
            <a:rPr kumimoji="1" lang="ja-JP" altLang="ja-JP" sz="1100">
              <a:solidFill>
                <a:schemeClr val="dk1"/>
              </a:solidFill>
              <a:effectLst/>
              <a:latin typeface="+mn-lt"/>
              <a:ea typeface="+mn-ea"/>
              <a:cs typeface="+mn-cs"/>
            </a:rPr>
            <a:t>円と令和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23,780</a:t>
          </a:r>
          <a:r>
            <a:rPr kumimoji="1" lang="ja-JP" altLang="ja-JP" sz="1100">
              <a:solidFill>
                <a:schemeClr val="dk1"/>
              </a:solidFill>
              <a:effectLst/>
              <a:latin typeface="+mn-lt"/>
              <a:ea typeface="+mn-ea"/>
              <a:cs typeface="+mn-cs"/>
            </a:rPr>
            <a:t>円減額している。原因として、</a:t>
          </a:r>
          <a:r>
            <a:rPr kumimoji="1" lang="ja-JP" altLang="en-US" sz="1100">
              <a:solidFill>
                <a:schemeClr val="dk1"/>
              </a:solidFill>
              <a:effectLst/>
              <a:latin typeface="+mn-lt"/>
              <a:ea typeface="+mn-ea"/>
              <a:cs typeface="+mn-cs"/>
            </a:rPr>
            <a:t>鵜殿保育所建替</a:t>
          </a:r>
          <a:r>
            <a:rPr kumimoji="1" lang="ja-JP" altLang="ja-JP" sz="1100">
              <a:solidFill>
                <a:schemeClr val="dk1"/>
              </a:solidFill>
              <a:effectLst/>
              <a:latin typeface="+mn-lt"/>
              <a:ea typeface="+mn-ea"/>
              <a:cs typeface="+mn-cs"/>
            </a:rPr>
            <a:t>事業などの終了によるものである。　また、公債費については、住民一人当たり</a:t>
          </a:r>
          <a:r>
            <a:rPr kumimoji="1" lang="en-US" altLang="ja-JP" sz="1100">
              <a:solidFill>
                <a:schemeClr val="dk1"/>
              </a:solidFill>
              <a:effectLst/>
              <a:latin typeface="+mn-lt"/>
              <a:ea typeface="+mn-ea"/>
              <a:cs typeface="+mn-cs"/>
            </a:rPr>
            <a:t>96,552</a:t>
          </a:r>
          <a:r>
            <a:rPr kumimoji="1" lang="ja-JP" altLang="ja-JP" sz="1100">
              <a:solidFill>
                <a:schemeClr val="dk1"/>
              </a:solidFill>
              <a:effectLst/>
              <a:latin typeface="+mn-lt"/>
              <a:ea typeface="+mn-ea"/>
              <a:cs typeface="+mn-cs"/>
            </a:rPr>
            <a:t>円と類似団体平均と比べてもかなり高い水準</a:t>
          </a:r>
          <a:r>
            <a:rPr kumimoji="1" lang="ja-JP" altLang="en-US" sz="1100">
              <a:solidFill>
                <a:schemeClr val="dk1"/>
              </a:solidFill>
              <a:effectLst/>
              <a:latin typeface="+mn-lt"/>
              <a:ea typeface="+mn-ea"/>
              <a:cs typeface="+mn-cs"/>
            </a:rPr>
            <a:t>であるが、前年度より、</a:t>
          </a:r>
          <a:r>
            <a:rPr kumimoji="1" lang="en-US" altLang="ja-JP" sz="1100">
              <a:solidFill>
                <a:schemeClr val="dk1"/>
              </a:solidFill>
              <a:effectLst/>
              <a:latin typeface="+mn-lt"/>
              <a:ea typeface="+mn-ea"/>
              <a:cs typeface="+mn-cs"/>
            </a:rPr>
            <a:t>1,980</a:t>
          </a:r>
          <a:r>
            <a:rPr kumimoji="1" lang="ja-JP" altLang="en-US" sz="1100">
              <a:solidFill>
                <a:schemeClr val="dk1"/>
              </a:solidFill>
              <a:effectLst/>
              <a:latin typeface="+mn-lt"/>
              <a:ea typeface="+mn-ea"/>
              <a:cs typeface="+mn-cs"/>
            </a:rPr>
            <a:t>円減額している</a:t>
          </a:r>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年度実施の大型事業の償還開始</a:t>
          </a:r>
          <a:r>
            <a:rPr kumimoji="1" lang="ja-JP" altLang="en-US" sz="1100">
              <a:solidFill>
                <a:schemeClr val="dk1"/>
              </a:solidFill>
              <a:effectLst/>
              <a:latin typeface="+mn-lt"/>
              <a:ea typeface="+mn-ea"/>
              <a:cs typeface="+mn-cs"/>
            </a:rPr>
            <a:t>により公債費が増えていたが、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年度をピークに減少する見込みであるため、引き続き、事業計画を見直し、地方債の新規発行を抑制するなどの対策をしていく。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10,308
10,185
79.62
6,980,910
6,632,900
314,543
4,347,652
7,575,508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19876</xdr:rowOff>
    </xdr:from>
    <xdr:to>
      <xdr:col>24</xdr:col>
      <xdr:colOff>63500</xdr:colOff>
      <xdr:row>36</xdr:row>
      <xdr:rowOff>110363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2076"/>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19876</xdr:rowOff>
    </xdr:from>
    <xdr:to>
      <xdr:col>19</xdr:col>
      <xdr:colOff>177800</xdr:colOff>
      <xdr:row>36</xdr:row>
      <xdr:rowOff>20447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207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20447</xdr:rowOff>
    </xdr:from>
    <xdr:to>
      <xdr:col>15</xdr:col>
      <xdr:colOff>50800</xdr:colOff>
      <xdr:row>36</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264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160465</xdr:rowOff>
    </xdr:from>
    <xdr:to>
      <xdr:col>10</xdr:col>
      <xdr:colOff>114300</xdr:colOff>
      <xdr:row>36</xdr:row>
      <xdr:rowOff>42545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1215"/>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59563</xdr:rowOff>
    </xdr:from>
    <xdr:to>
      <xdr:col>24</xdr:col>
      <xdr:colOff>114300</xdr:colOff>
      <xdr:row>36</xdr:row>
      <xdr:rowOff>161163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37990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140526</xdr:rowOff>
    </xdr:from>
    <xdr:to>
      <xdr:col>20</xdr:col>
      <xdr:colOff>38100</xdr:colOff>
      <xdr:row>36</xdr:row>
      <xdr:rowOff>70676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87203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141097</xdr:rowOff>
    </xdr:from>
    <xdr:to>
      <xdr:col>15</xdr:col>
      <xdr:colOff>101600</xdr:colOff>
      <xdr:row>36</xdr:row>
      <xdr:rowOff>71247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87774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163195</xdr:rowOff>
    </xdr:from>
    <xdr:to>
      <xdr:col>10</xdr:col>
      <xdr:colOff>165100</xdr:colOff>
      <xdr:row>36</xdr:row>
      <xdr:rowOff>93345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109872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109665</xdr:rowOff>
    </xdr:from>
    <xdr:to>
      <xdr:col>6</xdr:col>
      <xdr:colOff>38100</xdr:colOff>
      <xdr:row>36</xdr:row>
      <xdr:rowOff>39815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30942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41053</xdr:rowOff>
    </xdr:from>
    <xdr:to>
      <xdr:col>24</xdr:col>
      <xdr:colOff>63500</xdr:colOff>
      <xdr:row>57</xdr:row>
      <xdr:rowOff>55998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3703"/>
          <a:ext cx="8382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55998</xdr:rowOff>
    </xdr:from>
    <xdr:to>
      <xdr:col>19</xdr:col>
      <xdr:colOff>177800</xdr:colOff>
      <xdr:row>57</xdr:row>
      <xdr:rowOff>75662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28648"/>
          <a:ext cx="889000" cy="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47773</xdr:rowOff>
    </xdr:from>
    <xdr:to>
      <xdr:col>15</xdr:col>
      <xdr:colOff>50800</xdr:colOff>
      <xdr:row>57</xdr:row>
      <xdr:rowOff>75662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48973"/>
          <a:ext cx="889000" cy="1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47773</xdr:rowOff>
    </xdr:from>
    <xdr:to>
      <xdr:col>10</xdr:col>
      <xdr:colOff>114300</xdr:colOff>
      <xdr:row>57</xdr:row>
      <xdr:rowOff>122231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48973"/>
          <a:ext cx="889000" cy="24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161703</xdr:rowOff>
    </xdr:from>
    <xdr:to>
      <xdr:col>24</xdr:col>
      <xdr:colOff>114300</xdr:colOff>
      <xdr:row>57</xdr:row>
      <xdr:rowOff>91853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140130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5198</xdr:rowOff>
    </xdr:from>
    <xdr:to>
      <xdr:col>20</xdr:col>
      <xdr:colOff>38100</xdr:colOff>
      <xdr:row>57</xdr:row>
      <xdr:rowOff>106798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97925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7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24862</xdr:rowOff>
    </xdr:from>
    <xdr:to>
      <xdr:col>15</xdr:col>
      <xdr:colOff>101600</xdr:colOff>
      <xdr:row>57</xdr:row>
      <xdr:rowOff>126462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117589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9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168423</xdr:rowOff>
    </xdr:from>
    <xdr:to>
      <xdr:col>10</xdr:col>
      <xdr:colOff>165100</xdr:colOff>
      <xdr:row>56</xdr:row>
      <xdr:rowOff>98573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89700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71431</xdr:rowOff>
    </xdr:from>
    <xdr:to>
      <xdr:col>6</xdr:col>
      <xdr:colOff>38100</xdr:colOff>
      <xdr:row>58</xdr:row>
      <xdr:rowOff>1581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164158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158257</xdr:rowOff>
    </xdr:from>
    <xdr:to>
      <xdr:col>24</xdr:col>
      <xdr:colOff>63500</xdr:colOff>
      <xdr:row>76</xdr:row>
      <xdr:rowOff>168773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17007"/>
          <a:ext cx="8382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112739</xdr:rowOff>
    </xdr:from>
    <xdr:to>
      <xdr:col>19</xdr:col>
      <xdr:colOff>177800</xdr:colOff>
      <xdr:row>75</xdr:row>
      <xdr:rowOff>158257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71489"/>
          <a:ext cx="889000" cy="4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112739</xdr:rowOff>
    </xdr:from>
    <xdr:to>
      <xdr:col>15</xdr:col>
      <xdr:colOff>50800</xdr:colOff>
      <xdr:row>76</xdr:row>
      <xdr:rowOff>117526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71489"/>
          <a:ext cx="889000" cy="17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117526</xdr:rowOff>
    </xdr:from>
    <xdr:to>
      <xdr:col>10</xdr:col>
      <xdr:colOff>114300</xdr:colOff>
      <xdr:row>76</xdr:row>
      <xdr:rowOff>131119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47726"/>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117973</xdr:rowOff>
    </xdr:from>
    <xdr:to>
      <xdr:col>24</xdr:col>
      <xdr:colOff>114300</xdr:colOff>
      <xdr:row>77</xdr:row>
      <xdr:rowOff>48123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96400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107458</xdr:rowOff>
    </xdr:from>
    <xdr:to>
      <xdr:col>20</xdr:col>
      <xdr:colOff>38100</xdr:colOff>
      <xdr:row>76</xdr:row>
      <xdr:rowOff>37607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6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54135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4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61939</xdr:rowOff>
    </xdr:from>
    <xdr:to>
      <xdr:col>15</xdr:col>
      <xdr:colOff>101600</xdr:colOff>
      <xdr:row>75</xdr:row>
      <xdr:rowOff>163539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9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66726</xdr:rowOff>
    </xdr:from>
    <xdr:to>
      <xdr:col>10</xdr:col>
      <xdr:colOff>165100</xdr:colOff>
      <xdr:row>76</xdr:row>
      <xdr:rowOff>168326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80319</xdr:rowOff>
    </xdr:from>
    <xdr:to>
      <xdr:col>6</xdr:col>
      <xdr:colOff>38100</xdr:colOff>
      <xdr:row>77</xdr:row>
      <xdr:rowOff>10469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26995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8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133604</xdr:rowOff>
    </xdr:from>
    <xdr:to>
      <xdr:col>24</xdr:col>
      <xdr:colOff>63500</xdr:colOff>
      <xdr:row>96</xdr:row>
      <xdr:rowOff>143532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92804"/>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143532</xdr:rowOff>
    </xdr:from>
    <xdr:to>
      <xdr:col>19</xdr:col>
      <xdr:colOff>177800</xdr:colOff>
      <xdr:row>96</xdr:row>
      <xdr:rowOff>148833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2732"/>
          <a:ext cx="889000" cy="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148833</xdr:rowOff>
    </xdr:from>
    <xdr:to>
      <xdr:col>15</xdr:col>
      <xdr:colOff>50800</xdr:colOff>
      <xdr:row>97</xdr:row>
      <xdr:rowOff>12805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08033"/>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12805</xdr:rowOff>
    </xdr:from>
    <xdr:to>
      <xdr:col>10</xdr:col>
      <xdr:colOff>114300</xdr:colOff>
      <xdr:row>97</xdr:row>
      <xdr:rowOff>112660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43455"/>
          <a:ext cx="889000" cy="9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82804</xdr:rowOff>
    </xdr:from>
    <xdr:to>
      <xdr:col>24</xdr:col>
      <xdr:colOff>114300</xdr:colOff>
      <xdr:row>97</xdr:row>
      <xdr:rowOff>12954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105681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92732</xdr:rowOff>
    </xdr:from>
    <xdr:to>
      <xdr:col>20</xdr:col>
      <xdr:colOff>38100</xdr:colOff>
      <xdr:row>97</xdr:row>
      <xdr:rowOff>22882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39409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98033</xdr:rowOff>
    </xdr:from>
    <xdr:to>
      <xdr:col>15</xdr:col>
      <xdr:colOff>101600</xdr:colOff>
      <xdr:row>97</xdr:row>
      <xdr:rowOff>28183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44710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133455</xdr:rowOff>
    </xdr:from>
    <xdr:to>
      <xdr:col>10</xdr:col>
      <xdr:colOff>165100</xdr:colOff>
      <xdr:row>97</xdr:row>
      <xdr:rowOff>63605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6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61860</xdr:rowOff>
    </xdr:from>
    <xdr:to>
      <xdr:col>6</xdr:col>
      <xdr:colOff>38100</xdr:colOff>
      <xdr:row>97</xdr:row>
      <xdr:rowOff>163460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6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43139</xdr:rowOff>
    </xdr:from>
    <xdr:to>
      <xdr:col>55</xdr:col>
      <xdr:colOff>0</xdr:colOff>
      <xdr:row>58</xdr:row>
      <xdr:rowOff>96052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87239"/>
          <a:ext cx="838200" cy="5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43139</xdr:rowOff>
    </xdr:from>
    <xdr:to>
      <xdr:col>50</xdr:col>
      <xdr:colOff>114300</xdr:colOff>
      <xdr:row>58</xdr:row>
      <xdr:rowOff>118593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7239"/>
          <a:ext cx="8890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73620</xdr:rowOff>
    </xdr:from>
    <xdr:to>
      <xdr:col>45</xdr:col>
      <xdr:colOff>177800</xdr:colOff>
      <xdr:row>58</xdr:row>
      <xdr:rowOff>118593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17720"/>
          <a:ext cx="889000" cy="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73620</xdr:rowOff>
    </xdr:from>
    <xdr:to>
      <xdr:col>41</xdr:col>
      <xdr:colOff>50800</xdr:colOff>
      <xdr:row>58</xdr:row>
      <xdr:rowOff>117785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7720"/>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45252</xdr:rowOff>
    </xdr:from>
    <xdr:to>
      <xdr:col>55</xdr:col>
      <xdr:colOff>50800</xdr:colOff>
      <xdr:row>58</xdr:row>
      <xdr:rowOff>146852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131629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163789</xdr:rowOff>
    </xdr:from>
    <xdr:to>
      <xdr:col>50</xdr:col>
      <xdr:colOff>165100</xdr:colOff>
      <xdr:row>58</xdr:row>
      <xdr:rowOff>93939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85066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2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67793</xdr:rowOff>
    </xdr:from>
    <xdr:to>
      <xdr:col>46</xdr:col>
      <xdr:colOff>38100</xdr:colOff>
      <xdr:row>58</xdr:row>
      <xdr:rowOff>169393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160520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22820</xdr:rowOff>
    </xdr:from>
    <xdr:to>
      <xdr:col>41</xdr:col>
      <xdr:colOff>101600</xdr:colOff>
      <xdr:row>58</xdr:row>
      <xdr:rowOff>124420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115547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66985</xdr:rowOff>
    </xdr:from>
    <xdr:to>
      <xdr:col>36</xdr:col>
      <xdr:colOff>165100</xdr:colOff>
      <xdr:row>58</xdr:row>
      <xdr:rowOff>168585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159712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101913</xdr:rowOff>
    </xdr:from>
    <xdr:to>
      <xdr:col>55</xdr:col>
      <xdr:colOff>0</xdr:colOff>
      <xdr:row>78</xdr:row>
      <xdr:rowOff>161212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75013"/>
          <a:ext cx="8382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161212</xdr:rowOff>
    </xdr:from>
    <xdr:to>
      <xdr:col>50</xdr:col>
      <xdr:colOff>114300</xdr:colOff>
      <xdr:row>79</xdr:row>
      <xdr:rowOff>20318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4312"/>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26550</xdr:rowOff>
    </xdr:from>
    <xdr:to>
      <xdr:col>45</xdr:col>
      <xdr:colOff>177800</xdr:colOff>
      <xdr:row>79</xdr:row>
      <xdr:rowOff>20318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99650"/>
          <a:ext cx="889000" cy="16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26550</xdr:rowOff>
    </xdr:from>
    <xdr:to>
      <xdr:col>41</xdr:col>
      <xdr:colOff>50800</xdr:colOff>
      <xdr:row>79</xdr:row>
      <xdr:rowOff>29507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9650"/>
          <a:ext cx="889000" cy="17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51113</xdr:rowOff>
    </xdr:from>
    <xdr:to>
      <xdr:col>55</xdr:col>
      <xdr:colOff>50800</xdr:colOff>
      <xdr:row>78</xdr:row>
      <xdr:rowOff>152713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110412</xdr:rowOff>
    </xdr:from>
    <xdr:to>
      <xdr:col>50</xdr:col>
      <xdr:colOff>165100</xdr:colOff>
      <xdr:row>79</xdr:row>
      <xdr:rowOff>40562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31689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7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140968</xdr:rowOff>
    </xdr:from>
    <xdr:to>
      <xdr:col>46</xdr:col>
      <xdr:colOff>38100</xdr:colOff>
      <xdr:row>79</xdr:row>
      <xdr:rowOff>71118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62245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147200</xdr:rowOff>
    </xdr:from>
    <xdr:to>
      <xdr:col>41</xdr:col>
      <xdr:colOff>101600</xdr:colOff>
      <xdr:row>78</xdr:row>
      <xdr:rowOff>77350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68477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150157</xdr:rowOff>
    </xdr:from>
    <xdr:to>
      <xdr:col>36</xdr:col>
      <xdr:colOff>165100</xdr:colOff>
      <xdr:row>79</xdr:row>
      <xdr:rowOff>80307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71434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1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56755</xdr:rowOff>
    </xdr:from>
    <xdr:to>
      <xdr:col>55</xdr:col>
      <xdr:colOff>0</xdr:colOff>
      <xdr:row>97</xdr:row>
      <xdr:rowOff>67577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87405"/>
          <a:ext cx="838200" cy="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56755</xdr:rowOff>
    </xdr:from>
    <xdr:to>
      <xdr:col>50</xdr:col>
      <xdr:colOff>114300</xdr:colOff>
      <xdr:row>97</xdr:row>
      <xdr:rowOff>70896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87405"/>
          <a:ext cx="889000" cy="1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125943</xdr:rowOff>
    </xdr:from>
    <xdr:to>
      <xdr:col>45</xdr:col>
      <xdr:colOff>177800</xdr:colOff>
      <xdr:row>97</xdr:row>
      <xdr:rowOff>70896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85143"/>
          <a:ext cx="889000" cy="1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125943</xdr:rowOff>
    </xdr:from>
    <xdr:to>
      <xdr:col>41</xdr:col>
      <xdr:colOff>50800</xdr:colOff>
      <xdr:row>97</xdr:row>
      <xdr:rowOff>19292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85143"/>
          <a:ext cx="889000" cy="6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16777</xdr:rowOff>
    </xdr:from>
    <xdr:to>
      <xdr:col>55</xdr:col>
      <xdr:colOff>50800</xdr:colOff>
      <xdr:row>97</xdr:row>
      <xdr:rowOff>118377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166654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5955</xdr:rowOff>
    </xdr:from>
    <xdr:to>
      <xdr:col>50</xdr:col>
      <xdr:colOff>165100</xdr:colOff>
      <xdr:row>97</xdr:row>
      <xdr:rowOff>107555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20096</xdr:rowOff>
    </xdr:from>
    <xdr:to>
      <xdr:col>46</xdr:col>
      <xdr:colOff>38100</xdr:colOff>
      <xdr:row>97</xdr:row>
      <xdr:rowOff>121696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112823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75143</xdr:rowOff>
    </xdr:from>
    <xdr:to>
      <xdr:col>41</xdr:col>
      <xdr:colOff>101600</xdr:colOff>
      <xdr:row>97</xdr:row>
      <xdr:rowOff>5293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21820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139942</xdr:rowOff>
    </xdr:from>
    <xdr:to>
      <xdr:col>36</xdr:col>
      <xdr:colOff>165100</xdr:colOff>
      <xdr:row>97</xdr:row>
      <xdr:rowOff>70092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86619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66142</xdr:rowOff>
    </xdr:from>
    <xdr:to>
      <xdr:col>85</xdr:col>
      <xdr:colOff>127000</xdr:colOff>
      <xdr:row>37</xdr:row>
      <xdr:rowOff>5969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38342"/>
          <a:ext cx="838200" cy="1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5969</xdr:rowOff>
    </xdr:from>
    <xdr:to>
      <xdr:col>81</xdr:col>
      <xdr:colOff>50800</xdr:colOff>
      <xdr:row>37</xdr:row>
      <xdr:rowOff>8458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9619"/>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8458</xdr:rowOff>
    </xdr:from>
    <xdr:to>
      <xdr:col>76</xdr:col>
      <xdr:colOff>114300</xdr:colOff>
      <xdr:row>37</xdr:row>
      <xdr:rowOff>16002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5210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51448</xdr:rowOff>
    </xdr:from>
    <xdr:to>
      <xdr:col>71</xdr:col>
      <xdr:colOff>177800</xdr:colOff>
      <xdr:row>37</xdr:row>
      <xdr:rowOff>16002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23648"/>
          <a:ext cx="889000" cy="1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15342</xdr:rowOff>
    </xdr:from>
    <xdr:to>
      <xdr:col>85</xdr:col>
      <xdr:colOff>177800</xdr:colOff>
      <xdr:row>36</xdr:row>
      <xdr:rowOff>116942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38219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126619</xdr:rowOff>
    </xdr:from>
    <xdr:to>
      <xdr:col>81</xdr:col>
      <xdr:colOff>101600</xdr:colOff>
      <xdr:row>37</xdr:row>
      <xdr:rowOff>56769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73296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129108</xdr:rowOff>
    </xdr:from>
    <xdr:to>
      <xdr:col>76</xdr:col>
      <xdr:colOff>165100</xdr:colOff>
      <xdr:row>37</xdr:row>
      <xdr:rowOff>59258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75785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136652</xdr:rowOff>
    </xdr:from>
    <xdr:to>
      <xdr:col>72</xdr:col>
      <xdr:colOff>38100</xdr:colOff>
      <xdr:row>37</xdr:row>
      <xdr:rowOff>66802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57929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648</xdr:rowOff>
    </xdr:from>
    <xdr:to>
      <xdr:col>67</xdr:col>
      <xdr:colOff>101600</xdr:colOff>
      <xdr:row>36</xdr:row>
      <xdr:rowOff>102248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118775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84320</xdr:rowOff>
    </xdr:from>
    <xdr:to>
      <xdr:col>85</xdr:col>
      <xdr:colOff>127000</xdr:colOff>
      <xdr:row>58</xdr:row>
      <xdr:rowOff>127842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28420"/>
          <a:ext cx="838200" cy="4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24867</xdr:rowOff>
    </xdr:from>
    <xdr:to>
      <xdr:col>81</xdr:col>
      <xdr:colOff>50800</xdr:colOff>
      <xdr:row>58</xdr:row>
      <xdr:rowOff>127842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68967"/>
          <a:ext cx="889000" cy="10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24867</xdr:rowOff>
    </xdr:from>
    <xdr:to>
      <xdr:col>76</xdr:col>
      <xdr:colOff>114300</xdr:colOff>
      <xdr:row>58</xdr:row>
      <xdr:rowOff>35233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68967"/>
          <a:ext cx="889000" cy="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35233</xdr:rowOff>
    </xdr:from>
    <xdr:to>
      <xdr:col>71</xdr:col>
      <xdr:colOff>177800</xdr:colOff>
      <xdr:row>58</xdr:row>
      <xdr:rowOff>80065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79333"/>
          <a:ext cx="889000" cy="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33520</xdr:rowOff>
    </xdr:from>
    <xdr:to>
      <xdr:col>85</xdr:col>
      <xdr:colOff>177800</xdr:colOff>
      <xdr:row>58</xdr:row>
      <xdr:rowOff>135120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119897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9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77042</xdr:rowOff>
    </xdr:from>
    <xdr:to>
      <xdr:col>81</xdr:col>
      <xdr:colOff>101600</xdr:colOff>
      <xdr:row>59</xdr:row>
      <xdr:rowOff>7192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169769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1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145517</xdr:rowOff>
    </xdr:from>
    <xdr:to>
      <xdr:col>76</xdr:col>
      <xdr:colOff>165100</xdr:colOff>
      <xdr:row>58</xdr:row>
      <xdr:rowOff>75667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92194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9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155883</xdr:rowOff>
    </xdr:from>
    <xdr:to>
      <xdr:col>72</xdr:col>
      <xdr:colOff>38100</xdr:colOff>
      <xdr:row>58</xdr:row>
      <xdr:rowOff>86033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77160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29265</xdr:rowOff>
    </xdr:from>
    <xdr:to>
      <xdr:col>67</xdr:col>
      <xdr:colOff>101600</xdr:colOff>
      <xdr:row>58</xdr:row>
      <xdr:rowOff>130865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121992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6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117229</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90329"/>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113776</xdr:rowOff>
    </xdr:from>
    <xdr:to>
      <xdr:col>81</xdr:col>
      <xdr:colOff>50800</xdr:colOff>
      <xdr:row>78</xdr:row>
      <xdr:rowOff>117229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86876"/>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113776</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86876"/>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66429</xdr:rowOff>
    </xdr:from>
    <xdr:to>
      <xdr:col>81</xdr:col>
      <xdr:colOff>101600</xdr:colOff>
      <xdr:row>78</xdr:row>
      <xdr:rowOff>168029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159156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32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62976</xdr:rowOff>
    </xdr:from>
    <xdr:to>
      <xdr:col>76</xdr:col>
      <xdr:colOff>165100</xdr:colOff>
      <xdr:row>78</xdr:row>
      <xdr:rowOff>164576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155703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148090</xdr:rowOff>
    </xdr:from>
    <xdr:to>
      <xdr:col>85</xdr:col>
      <xdr:colOff>127000</xdr:colOff>
      <xdr:row>94</xdr:row>
      <xdr:rowOff>159406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264390"/>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148090</xdr:rowOff>
    </xdr:from>
    <xdr:to>
      <xdr:col>81</xdr:col>
      <xdr:colOff>50800</xdr:colOff>
      <xdr:row>94</xdr:row>
      <xdr:rowOff>167920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264390"/>
          <a:ext cx="889000" cy="1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167920</xdr:rowOff>
    </xdr:from>
    <xdr:to>
      <xdr:col>76</xdr:col>
      <xdr:colOff>114300</xdr:colOff>
      <xdr:row>95</xdr:row>
      <xdr:rowOff>48723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284220"/>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48723</xdr:rowOff>
    </xdr:from>
    <xdr:to>
      <xdr:col>71</xdr:col>
      <xdr:colOff>177800</xdr:colOff>
      <xdr:row>95</xdr:row>
      <xdr:rowOff>76555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336473"/>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108606</xdr:rowOff>
    </xdr:from>
    <xdr:to>
      <xdr:col>85</xdr:col>
      <xdr:colOff>177800</xdr:colOff>
      <xdr:row>95</xdr:row>
      <xdr:rowOff>38756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131483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7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97290</xdr:rowOff>
    </xdr:from>
    <xdr:to>
      <xdr:col>81</xdr:col>
      <xdr:colOff>101600</xdr:colOff>
      <xdr:row>95</xdr:row>
      <xdr:rowOff>27440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1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43967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98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117120</xdr:rowOff>
    </xdr:from>
    <xdr:to>
      <xdr:col>76</xdr:col>
      <xdr:colOff>165100</xdr:colOff>
      <xdr:row>95</xdr:row>
      <xdr:rowOff>47270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63797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169373</xdr:rowOff>
    </xdr:from>
    <xdr:to>
      <xdr:col>72</xdr:col>
      <xdr:colOff>38100</xdr:colOff>
      <xdr:row>95</xdr:row>
      <xdr:rowOff>99523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116050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25755</xdr:rowOff>
    </xdr:from>
    <xdr:to>
      <xdr:col>67</xdr:col>
      <xdr:colOff>101600</xdr:colOff>
      <xdr:row>95</xdr:row>
      <xdr:rowOff>127355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143882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は、住民一人あたり</a:t>
          </a:r>
          <a:r>
            <a:rPr kumimoji="1" lang="en-US" altLang="ja-JP" sz="1100">
              <a:solidFill>
                <a:schemeClr val="dk1"/>
              </a:solidFill>
              <a:effectLst/>
              <a:latin typeface="+mn-lt"/>
              <a:ea typeface="+mn-ea"/>
              <a:cs typeface="+mn-cs"/>
            </a:rPr>
            <a:t>168,641</a:t>
          </a:r>
          <a:r>
            <a:rPr kumimoji="1" lang="ja-JP" altLang="ja-JP" sz="1100">
              <a:solidFill>
                <a:schemeClr val="dk1"/>
              </a:solidFill>
              <a:effectLst/>
              <a:latin typeface="+mn-lt"/>
              <a:ea typeface="+mn-ea"/>
              <a:cs typeface="+mn-cs"/>
            </a:rPr>
            <a:t>円となっており、前年度より低くなっている。理由としては、</a:t>
          </a:r>
          <a:r>
            <a:rPr kumimoji="1" lang="ja-JP" altLang="en-US" sz="1100">
              <a:solidFill>
                <a:schemeClr val="dk1"/>
              </a:solidFill>
              <a:effectLst/>
              <a:latin typeface="+mn-lt"/>
              <a:ea typeface="+mn-ea"/>
              <a:cs typeface="+mn-cs"/>
            </a:rPr>
            <a:t>鵜殿保育所建替事業</a:t>
          </a:r>
          <a:r>
            <a:rPr kumimoji="1" lang="ja-JP" altLang="ja-JP" sz="1100">
              <a:solidFill>
                <a:schemeClr val="dk1"/>
              </a:solidFill>
              <a:effectLst/>
              <a:latin typeface="+mn-lt"/>
              <a:ea typeface="+mn-ea"/>
              <a:cs typeface="+mn-cs"/>
            </a:rPr>
            <a:t>の終了によるものである。また、商工費は住民一人あたり</a:t>
          </a:r>
          <a:r>
            <a:rPr kumimoji="1" lang="en-US" altLang="ja-JP" sz="1100">
              <a:solidFill>
                <a:schemeClr val="dk1"/>
              </a:solidFill>
              <a:effectLst/>
              <a:latin typeface="+mn-lt"/>
              <a:ea typeface="+mn-ea"/>
              <a:cs typeface="+mn-cs"/>
            </a:rPr>
            <a:t>14,959</a:t>
          </a:r>
          <a:r>
            <a:rPr kumimoji="1" lang="ja-JP" altLang="ja-JP" sz="1100">
              <a:solidFill>
                <a:schemeClr val="dk1"/>
              </a:solidFill>
              <a:effectLst/>
              <a:latin typeface="+mn-lt"/>
              <a:ea typeface="+mn-ea"/>
              <a:cs typeface="+mn-cs"/>
            </a:rPr>
            <a:t>となっており、前年度より高くなっている。理由としては、ふるさと納税業務委託料</a:t>
          </a:r>
          <a:r>
            <a:rPr kumimoji="1" lang="ja-JP" altLang="en-US" sz="1100">
              <a:solidFill>
                <a:schemeClr val="dk1"/>
              </a:solidFill>
              <a:effectLst/>
              <a:latin typeface="+mn-lt"/>
              <a:ea typeface="+mn-ea"/>
              <a:cs typeface="+mn-cs"/>
            </a:rPr>
            <a:t>やウミガメ公園防災拠点施設建設事業</a:t>
          </a:r>
          <a:r>
            <a:rPr kumimoji="1" lang="ja-JP" altLang="ja-JP" sz="1100">
              <a:solidFill>
                <a:schemeClr val="dk1"/>
              </a:solidFill>
              <a:effectLst/>
              <a:latin typeface="+mn-lt"/>
              <a:ea typeface="+mn-ea"/>
              <a:cs typeface="+mn-cs"/>
            </a:rPr>
            <a:t>に係る費用によるものである。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　令和</a:t>
          </a:r>
          <a:r>
            <a:rPr lang="en-US" altLang="ja-JP">
              <a:effectLst/>
            </a:rPr>
            <a:t>5</a:t>
          </a:r>
          <a:r>
            <a:rPr lang="ja-JP" altLang="en-US">
              <a:effectLst/>
            </a:rPr>
            <a:t>年度については、物価高騰対応対策事業等の臨時財政重要があったため、実質単年度収支は赤字となっているが、財政調整基金の取り崩しにより、実質収支は黒字となっている。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年間で全ての会計で黒字となっているため、赤字に陥る会計は生じていない。今後も計画的な事業運営を図り、健全な財政運営に努めていく。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6980910</v>
      </c>
      <c r="BO4" s="462"/>
      <c r="BP4" s="462"/>
      <c r="BQ4" s="462"/>
      <c r="BR4" s="462"/>
      <c r="BS4" s="462"/>
      <c r="BT4" s="462"/>
      <c r="BU4" s="463"/>
      <c r="BV4" s="461">
        <v>7240662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7.2</v>
      </c>
      <c r="CU4" s="602"/>
      <c r="CV4" s="602"/>
      <c r="CW4" s="602"/>
      <c r="CX4" s="602"/>
      <c r="CY4" s="602"/>
      <c r="CZ4" s="602"/>
      <c r="DA4" s="603"/>
      <c r="DB4" s="601">
        <v>7.9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6632900</v>
      </c>
      <c r="BO5" s="433"/>
      <c r="BP5" s="433"/>
      <c r="BQ5" s="433"/>
      <c r="BR5" s="433"/>
      <c r="BS5" s="433"/>
      <c r="BT5" s="433"/>
      <c r="BU5" s="434"/>
      <c r="BV5" s="432">
        <v>6874205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89.8</v>
      </c>
      <c r="CU5" s="430"/>
      <c r="CV5" s="430"/>
      <c r="CW5" s="430"/>
      <c r="CX5" s="430"/>
      <c r="CY5" s="430"/>
      <c r="CZ5" s="430"/>
      <c r="DA5" s="431"/>
      <c r="DB5" s="429">
        <v>89</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348010</v>
      </c>
      <c r="BO6" s="433"/>
      <c r="BP6" s="433"/>
      <c r="BQ6" s="433"/>
      <c r="BR6" s="433"/>
      <c r="BS6" s="433"/>
      <c r="BT6" s="433"/>
      <c r="BU6" s="434"/>
      <c r="BV6" s="432">
        <v>366457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89.8</v>
      </c>
      <c r="CU6" s="576"/>
      <c r="CV6" s="576"/>
      <c r="CW6" s="576"/>
      <c r="CX6" s="576"/>
      <c r="CY6" s="576"/>
      <c r="CZ6" s="576"/>
      <c r="DA6" s="577"/>
      <c r="DB6" s="575">
        <v>89</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33467</v>
      </c>
      <c r="BO7" s="433"/>
      <c r="BP7" s="433"/>
      <c r="BQ7" s="433"/>
      <c r="BR7" s="433"/>
      <c r="BS7" s="433"/>
      <c r="BT7" s="433"/>
      <c r="BU7" s="434"/>
      <c r="BV7" s="432">
        <v>24624</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4347652</v>
      </c>
      <c r="CU7" s="433"/>
      <c r="CV7" s="433"/>
      <c r="CW7" s="433"/>
      <c r="CX7" s="433"/>
      <c r="CY7" s="433"/>
      <c r="CZ7" s="433"/>
      <c r="DA7" s="434"/>
      <c r="DB7" s="432">
        <v>4313520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314543</v>
      </c>
      <c r="BO8" s="433"/>
      <c r="BP8" s="433"/>
      <c r="BQ8" s="433"/>
      <c r="BR8" s="433"/>
      <c r="BS8" s="433"/>
      <c r="BT8" s="433"/>
      <c r="BU8" s="434"/>
      <c r="BV8" s="432">
        <v>341833</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0.28000000000000003</v>
      </c>
      <c r="CU8" s="536"/>
      <c r="CV8" s="536"/>
      <c r="CW8" s="536"/>
      <c r="CX8" s="536"/>
      <c r="CY8" s="536"/>
      <c r="CZ8" s="536"/>
      <c r="DA8" s="537"/>
      <c r="DB8" s="535">
        <v>0.28000000000000003</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10321</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-27290</v>
      </c>
      <c r="BO9" s="433"/>
      <c r="BP9" s="433"/>
      <c r="BQ9" s="433"/>
      <c r="BR9" s="433"/>
      <c r="BS9" s="433"/>
      <c r="BT9" s="433"/>
      <c r="BU9" s="434"/>
      <c r="BV9" s="432">
        <v>-279976</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17.399999999999999</v>
      </c>
      <c r="CU9" s="430"/>
      <c r="CV9" s="430"/>
      <c r="CW9" s="430"/>
      <c r="CX9" s="430"/>
      <c r="CY9" s="430"/>
      <c r="CZ9" s="430"/>
      <c r="DA9" s="431"/>
      <c r="DB9" s="429">
        <v>19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11207</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437</v>
      </c>
      <c r="BO10" s="433"/>
      <c r="BP10" s="433"/>
      <c r="BQ10" s="433"/>
      <c r="BR10" s="433"/>
      <c r="BS10" s="433"/>
      <c r="BT10" s="433"/>
      <c r="BU10" s="434"/>
      <c r="BV10" s="432">
        <v>340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104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10308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200000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10185</v>
      </c>
      <c r="S13" s="520"/>
      <c r="T13" s="520"/>
      <c r="U13" s="520"/>
      <c r="V13" s="521"/>
      <c r="W13" s="522" t="s">
        <v>131</v>
      </c>
      <c r="X13" s="418"/>
      <c r="Y13" s="418"/>
      <c r="Z13" s="418"/>
      <c r="AA13" s="418"/>
      <c r="AB13" s="419"/>
      <c r="AC13" s="385">
        <v>287</v>
      </c>
      <c r="AD13" s="386"/>
      <c r="AE13" s="386"/>
      <c r="AF13" s="386"/>
      <c r="AG13" s="387"/>
      <c r="AH13" s="385">
        <v>360</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-226853</v>
      </c>
      <c r="BO13" s="433"/>
      <c r="BP13" s="433"/>
      <c r="BQ13" s="433"/>
      <c r="BR13" s="433"/>
      <c r="BS13" s="433"/>
      <c r="BT13" s="433"/>
      <c r="BU13" s="434"/>
      <c r="BV13" s="432">
        <v>-279636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11.2</v>
      </c>
      <c r="CU13" s="430"/>
      <c r="CV13" s="430"/>
      <c r="CW13" s="430"/>
      <c r="CX13" s="430"/>
      <c r="CY13" s="430"/>
      <c r="CZ13" s="430"/>
      <c r="DA13" s="431"/>
      <c r="DB13" s="429">
        <v>10.7</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10436</v>
      </c>
      <c r="S14" s="520"/>
      <c r="T14" s="520"/>
      <c r="U14" s="520"/>
      <c r="V14" s="521"/>
      <c r="W14" s="523"/>
      <c r="X14" s="421"/>
      <c r="Y14" s="421"/>
      <c r="Z14" s="421"/>
      <c r="AA14" s="421"/>
      <c r="AB14" s="422"/>
      <c r="AC14" s="512">
        <v>6.2</v>
      </c>
      <c r="AD14" s="513"/>
      <c r="AE14" s="513"/>
      <c r="AF14" s="513"/>
      <c r="AG14" s="514"/>
      <c r="AH14" s="512">
        <v>7.4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10345</v>
      </c>
      <c r="S15" s="520"/>
      <c r="T15" s="520"/>
      <c r="U15" s="520"/>
      <c r="V15" s="521"/>
      <c r="W15" s="522" t="s">
        <v>137</v>
      </c>
      <c r="X15" s="418"/>
      <c r="Y15" s="418"/>
      <c r="Z15" s="418"/>
      <c r="AA15" s="418"/>
      <c r="AB15" s="419"/>
      <c r="AC15" s="385">
        <v>1275</v>
      </c>
      <c r="AD15" s="386"/>
      <c r="AE15" s="386"/>
      <c r="AF15" s="386"/>
      <c r="AG15" s="387"/>
      <c r="AH15" s="385">
        <v>1272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1190300</v>
      </c>
      <c r="BO15" s="462"/>
      <c r="BP15" s="462"/>
      <c r="BQ15" s="462"/>
      <c r="BR15" s="462"/>
      <c r="BS15" s="462"/>
      <c r="BT15" s="462"/>
      <c r="BU15" s="463"/>
      <c r="BV15" s="461">
        <v>1122963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27.4</v>
      </c>
      <c r="AD16" s="513"/>
      <c r="AE16" s="513"/>
      <c r="AF16" s="513"/>
      <c r="AG16" s="514"/>
      <c r="AH16" s="512">
        <v>26.1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4039269</v>
      </c>
      <c r="BO16" s="433"/>
      <c r="BP16" s="433"/>
      <c r="BQ16" s="433"/>
      <c r="BR16" s="433"/>
      <c r="BS16" s="433"/>
      <c r="BT16" s="433"/>
      <c r="BU16" s="434"/>
      <c r="BV16" s="432">
        <v>3992541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3095</v>
      </c>
      <c r="AD17" s="386"/>
      <c r="AE17" s="386"/>
      <c r="AF17" s="386"/>
      <c r="AG17" s="387"/>
      <c r="AH17" s="385">
        <v>3248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1479662</v>
      </c>
      <c r="BO17" s="433"/>
      <c r="BP17" s="433"/>
      <c r="BQ17" s="433"/>
      <c r="BR17" s="433"/>
      <c r="BS17" s="433"/>
      <c r="BT17" s="433"/>
      <c r="BU17" s="434"/>
      <c r="BV17" s="432">
        <v>1398971</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79.62</v>
      </c>
      <c r="M18" s="485"/>
      <c r="N18" s="485"/>
      <c r="O18" s="485"/>
      <c r="P18" s="485"/>
      <c r="Q18" s="485"/>
      <c r="R18" s="486"/>
      <c r="S18" s="486"/>
      <c r="T18" s="486"/>
      <c r="U18" s="486"/>
      <c r="V18" s="487"/>
      <c r="W18" s="503"/>
      <c r="X18" s="504"/>
      <c r="Y18" s="504"/>
      <c r="Z18" s="504"/>
      <c r="AA18" s="504"/>
      <c r="AB18" s="528"/>
      <c r="AC18" s="402">
        <v>66.5</v>
      </c>
      <c r="AD18" s="403"/>
      <c r="AE18" s="403"/>
      <c r="AF18" s="403"/>
      <c r="AG18" s="488"/>
      <c r="AH18" s="402">
        <v>66.599999999999994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3986147</v>
      </c>
      <c r="BO18" s="433"/>
      <c r="BP18" s="433"/>
      <c r="BQ18" s="433"/>
      <c r="BR18" s="433"/>
      <c r="BS18" s="433"/>
      <c r="BT18" s="433"/>
      <c r="BU18" s="434"/>
      <c r="BV18" s="432">
        <v>3934447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130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5592288</v>
      </c>
      <c r="BO19" s="433"/>
      <c r="BP19" s="433"/>
      <c r="BQ19" s="433"/>
      <c r="BR19" s="433"/>
      <c r="BS19" s="433"/>
      <c r="BT19" s="433"/>
      <c r="BU19" s="434"/>
      <c r="BV19" s="432">
        <v>5416958</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4724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7575508</v>
      </c>
      <c r="BO22" s="462"/>
      <c r="BP22" s="462"/>
      <c r="BQ22" s="462"/>
      <c r="BR22" s="462"/>
      <c r="BS22" s="462"/>
      <c r="BT22" s="462"/>
      <c r="BU22" s="463"/>
      <c r="BV22" s="461">
        <v>8119826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2558655</v>
      </c>
      <c r="BO23" s="433"/>
      <c r="BP23" s="433"/>
      <c r="BQ23" s="433"/>
      <c r="BR23" s="433"/>
      <c r="BS23" s="433"/>
      <c r="BT23" s="433"/>
      <c r="BU23" s="434"/>
      <c r="BV23" s="432">
        <v>2834460</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6660</v>
      </c>
      <c r="R24" s="386"/>
      <c r="S24" s="386"/>
      <c r="T24" s="386"/>
      <c r="U24" s="386"/>
      <c r="V24" s="387"/>
      <c r="W24" s="475"/>
      <c r="X24" s="412"/>
      <c r="Y24" s="413"/>
      <c r="Z24" s="388" t="s">
        <v>162</v>
      </c>
      <c r="AA24" s="389"/>
      <c r="AB24" s="389"/>
      <c r="AC24" s="389"/>
      <c r="AD24" s="389"/>
      <c r="AE24" s="389"/>
      <c r="AF24" s="389"/>
      <c r="AG24" s="390"/>
      <c r="AH24" s="385">
        <v>110</v>
      </c>
      <c r="AI24" s="386"/>
      <c r="AJ24" s="386"/>
      <c r="AK24" s="386"/>
      <c r="AL24" s="387"/>
      <c r="AM24" s="385">
        <v>336050</v>
      </c>
      <c r="AN24" s="386"/>
      <c r="AO24" s="386"/>
      <c r="AP24" s="386"/>
      <c r="AQ24" s="386"/>
      <c r="AR24" s="387"/>
      <c r="AS24" s="385">
        <v>3055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5404436</v>
      </c>
      <c r="BO24" s="433"/>
      <c r="BP24" s="433"/>
      <c r="BQ24" s="433"/>
      <c r="BR24" s="433"/>
      <c r="BS24" s="433"/>
      <c r="BT24" s="433"/>
      <c r="BU24" s="434"/>
      <c r="BV24" s="432">
        <v>5675561</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5355</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139225</v>
      </c>
      <c r="BO25" s="462"/>
      <c r="BP25" s="462"/>
      <c r="BQ25" s="462"/>
      <c r="BR25" s="462"/>
      <c r="BS25" s="462"/>
      <c r="BT25" s="462"/>
      <c r="BU25" s="463"/>
      <c r="BV25" s="461">
        <v>178467</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5085</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12456</v>
      </c>
      <c r="AN26" s="386"/>
      <c r="AO26" s="386"/>
      <c r="AP26" s="386"/>
      <c r="AQ26" s="386"/>
      <c r="AR26" s="387"/>
      <c r="AS26" s="385">
        <v>3114</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2550</v>
      </c>
      <c r="R27" s="386"/>
      <c r="S27" s="386"/>
      <c r="T27" s="386"/>
      <c r="U27" s="386"/>
      <c r="V27" s="387"/>
      <c r="W27" s="475"/>
      <c r="X27" s="412"/>
      <c r="Y27" s="413"/>
      <c r="Z27" s="388" t="s">
        <v>171</v>
      </c>
      <c r="AA27" s="389"/>
      <c r="AB27" s="389"/>
      <c r="AC27" s="389"/>
      <c r="AD27" s="389"/>
      <c r="AE27" s="389"/>
      <c r="AF27" s="389"/>
      <c r="AG27" s="390"/>
      <c r="AH27" s="385">
        <v>4</v>
      </c>
      <c r="AI27" s="386"/>
      <c r="AJ27" s="386"/>
      <c r="AK27" s="386"/>
      <c r="AL27" s="387"/>
      <c r="AM27" s="385">
        <v>11349</v>
      </c>
      <c r="AN27" s="386"/>
      <c r="AO27" s="386"/>
      <c r="AP27" s="386"/>
      <c r="AQ27" s="386"/>
      <c r="AR27" s="387"/>
      <c r="AS27" s="385">
        <v>2837</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459491</v>
      </c>
      <c r="BO27" s="467"/>
      <c r="BP27" s="467"/>
      <c r="BQ27" s="467"/>
      <c r="BR27" s="467"/>
      <c r="BS27" s="467"/>
      <c r="BT27" s="467"/>
      <c r="BU27" s="468"/>
      <c r="BV27" s="466">
        <v>459491</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2050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2561845</v>
      </c>
      <c r="BO28" s="462"/>
      <c r="BP28" s="462"/>
      <c r="BQ28" s="462"/>
      <c r="BR28" s="462"/>
      <c r="BS28" s="462"/>
      <c r="BT28" s="462"/>
      <c r="BU28" s="463"/>
      <c r="BV28" s="461">
        <v>2561408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9</v>
      </c>
      <c r="M29" s="386"/>
      <c r="N29" s="386"/>
      <c r="O29" s="386"/>
      <c r="P29" s="387"/>
      <c r="Q29" s="385">
        <v>1950</v>
      </c>
      <c r="R29" s="386"/>
      <c r="S29" s="386"/>
      <c r="T29" s="386"/>
      <c r="U29" s="386"/>
      <c r="V29" s="387"/>
      <c r="W29" s="476"/>
      <c r="X29" s="477"/>
      <c r="Y29" s="478"/>
      <c r="Z29" s="388" t="s">
        <v>177</v>
      </c>
      <c r="AA29" s="389"/>
      <c r="AB29" s="389"/>
      <c r="AC29" s="389"/>
      <c r="AD29" s="389"/>
      <c r="AE29" s="389"/>
      <c r="AF29" s="389"/>
      <c r="AG29" s="390"/>
      <c r="AH29" s="385">
        <v>114</v>
      </c>
      <c r="AI29" s="386"/>
      <c r="AJ29" s="386"/>
      <c r="AK29" s="386"/>
      <c r="AL29" s="387"/>
      <c r="AM29" s="385">
        <v>347399</v>
      </c>
      <c r="AN29" s="386"/>
      <c r="AO29" s="386"/>
      <c r="AP29" s="386"/>
      <c r="AQ29" s="386"/>
      <c r="AR29" s="387"/>
      <c r="AS29" s="385">
        <v>3047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31338</v>
      </c>
      <c r="BO29" s="433"/>
      <c r="BP29" s="433"/>
      <c r="BQ29" s="433"/>
      <c r="BR29" s="433"/>
      <c r="BS29" s="433"/>
      <c r="BT29" s="433"/>
      <c r="BU29" s="434"/>
      <c r="BV29" s="432">
        <v>51337</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96.3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1544250</v>
      </c>
      <c r="BO30" s="467"/>
      <c r="BP30" s="467"/>
      <c r="BQ30" s="467"/>
      <c r="BR30" s="467"/>
      <c r="BS30" s="467"/>
      <c r="BT30" s="467"/>
      <c r="BU30" s="468"/>
      <c r="BV30" s="466">
        <v>1559862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IF('各会計、関係団体の財政状況及び健全化判断比率'!B30="","",'各会計、関係団体の財政状況及び健全化判断比率'!B30)</f>
        <v>水道事業特別会計</v>
      </c>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IF('各会計、関係団体の財政状況及び健全化判断比率'!B31="","",'各会計、関係団体の財政状況及び健全化判断比率'!B31)</f>
        <v>町営浄化槽整備推進事業特別会計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三重県市町総合事務組合（一般会計）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診療所事業特別会計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　〃（共同研修特別会計）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　〃（デジタル地図特別会計）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　〃（物品特別会計）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　〃（退職手当特別会計）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　〃（消防救急無線特別会計）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　〃（公平委員会特別会計）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三重地方税管理回収機構（一般会計）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　〃(滞納整理拡充事業特別会計)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三重県後期高齢者医療広域連合(一般会計)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1iQNhxZJIPDnqgQBE7Zb2Q5d4NvEhYMICdA6CT1bc3vXD0IHGCkpXmEcllQGgmPE4HGVPiuOh03i2LGG1ZMxig==" saltValue="ujRHNvmI9kvU9yE8FvgP3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533</v>
      </c>
      <c r="D34" s="1162"/>
      <c r="E34" s="1163"/>
      <c r="F34" s="32">
        <v>5.65</v>
      </c>
      <c r="G34" s="33">
        <v>6.11</v>
      </c>
      <c r="H34" s="33">
        <v>6.83</v>
      </c>
      <c r="I34" s="33">
        <v>7.04</v>
      </c>
      <c r="J34" s="34">
        <v>6.91</v>
      </c>
      <c r="K34" s="22"/>
      <c r="L34" s="22"/>
      <c r="M34" s="22"/>
      <c r="N34" s="22"/>
      <c r="O34" s="22"/>
      <c r="P34" s="22"/>
    </row>
    <row r="35" spans="1:16" ht="39" customHeight="1" x14ac:dyDescent="0.2">
      <c r="A35" s="22"/>
      <c r="B35" s="35"/>
      <c r="C35" s="1158" t="s">
        <v>534</v>
      </c>
      <c r="D35" s="1158"/>
      <c r="E35" s="1159"/>
      <c r="F35" s="36">
        <v>11.96</v>
      </c>
      <c r="G35" s="37">
        <v>9.3800000000000008</v>
      </c>
      <c r="H35" s="37">
        <v>14</v>
      </c>
      <c r="I35" s="37">
        <v>7.69</v>
      </c>
      <c r="J35" s="38">
        <v>6.55</v>
      </c>
      <c r="K35" s="22"/>
      <c r="L35" s="22"/>
      <c r="M35" s="22"/>
      <c r="N35" s="22"/>
      <c r="O35" s="22"/>
      <c r="P35" s="22"/>
    </row>
    <row r="36" spans="1:16" ht="39" customHeight="1" x14ac:dyDescent="0.2">
      <c r="A36" s="22"/>
      <c r="B36" s="35"/>
      <c r="C36" s="1158" t="s">
        <v>535</v>
      </c>
      <c r="D36" s="1158"/>
      <c r="E36" s="1159"/>
      <c r="F36" s="36">
        <v>0.22</v>
      </c>
      <c r="G36" s="37">
        <v>0.08</v>
      </c>
      <c r="H36" s="37">
        <v>0.06</v>
      </c>
      <c r="I36" s="37">
        <v>0.23</v>
      </c>
      <c r="J36" s="38">
        <v>0.68</v>
      </c>
      <c r="K36" s="22"/>
      <c r="L36" s="22"/>
      <c r="M36" s="22"/>
      <c r="N36" s="22"/>
      <c r="O36" s="22"/>
      <c r="P36" s="22"/>
    </row>
    <row r="37" spans="1:16" ht="39" customHeight="1" x14ac:dyDescent="0.2">
      <c r="A37" s="22"/>
      <c r="B37" s="35"/>
      <c r="C37" s="1158" t="s">
        <v>536</v>
      </c>
      <c r="D37" s="1158"/>
      <c r="E37" s="1159"/>
      <c r="F37" s="36">
        <v>0.73</v>
      </c>
      <c r="G37" s="37">
        <v>0.85</v>
      </c>
      <c r="H37" s="37">
        <v>0.5</v>
      </c>
      <c r="I37" s="37">
        <v>1.26</v>
      </c>
      <c r="J37" s="38">
        <v>0.48</v>
      </c>
      <c r="K37" s="22"/>
      <c r="L37" s="22"/>
      <c r="M37" s="22"/>
      <c r="N37" s="22"/>
      <c r="O37" s="22"/>
      <c r="P37" s="22"/>
    </row>
    <row r="38" spans="1:16" ht="39" customHeight="1" x14ac:dyDescent="0.2">
      <c r="A38" s="22"/>
      <c r="B38" s="35"/>
      <c r="C38" s="1158" t="s">
        <v>537</v>
      </c>
      <c r="D38" s="1158"/>
      <c r="E38" s="1159"/>
      <c r="F38" s="36">
        <v>0.05</v>
      </c>
      <c r="G38" s="37">
        <v>0.12</v>
      </c>
      <c r="H38" s="37">
        <v>0.1</v>
      </c>
      <c r="I38" s="37">
        <v>0.11</v>
      </c>
      <c r="J38" s="38">
        <v>0.36</v>
      </c>
      <c r="K38" s="22"/>
      <c r="L38" s="22"/>
      <c r="M38" s="22"/>
      <c r="N38" s="22"/>
      <c r="O38" s="22"/>
      <c r="P38" s="22"/>
    </row>
    <row r="39" spans="1:16" ht="39" customHeight="1" x14ac:dyDescent="0.2">
      <c r="A39" s="22"/>
      <c r="B39" s="35"/>
      <c r="C39" s="1158" t="s">
        <v>538</v>
      </c>
      <c r="D39" s="1158"/>
      <c r="E39" s="1159"/>
      <c r="F39" s="36">
        <v>0.03</v>
      </c>
      <c r="G39" s="37">
        <v>0</v>
      </c>
      <c r="H39" s="37">
        <v>0.12</v>
      </c>
      <c r="I39" s="37">
        <v>0.01</v>
      </c>
      <c r="J39" s="38">
        <v>0.06</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540</v>
      </c>
      <c r="D43" s="1160"/>
      <c r="E43" s="1161"/>
      <c r="F43" s="41">
        <v>0.82</v>
      </c>
      <c r="G43" s="42">
        <v>0.78</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JomyB9hccjb2lgnyS4sTV1rgztpiE6Y3b5qsBOiGchJI9SLflSJX+McLcA7Vm063ooAk+5OyFEveRHef14qyg==" saltValue="Lnm1ym4oVobC2M4v61tv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881</v>
      </c>
      <c r="L45" s="58">
        <v>920</v>
      </c>
      <c r="M45" s="58">
        <v>1006</v>
      </c>
      <c r="N45" s="58">
        <v>1028</v>
      </c>
      <c r="O45" s="59">
        <v>995</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22</v>
      </c>
      <c r="L48" s="62">
        <v>21</v>
      </c>
      <c r="M48" s="62">
        <v>16</v>
      </c>
      <c r="N48" s="62">
        <v>20</v>
      </c>
      <c r="O48" s="63">
        <v>19</v>
      </c>
      <c r="P48" s="46"/>
      <c r="Q48" s="46"/>
      <c r="R48" s="46"/>
      <c r="S48" s="46"/>
      <c r="T48" s="46"/>
      <c r="U48" s="46"/>
    </row>
    <row r="49" spans="1:21" ht="30.75" customHeight="1" x14ac:dyDescent="0.2">
      <c r="A49" s="46"/>
      <c r="B49" s="1189"/>
      <c r="C49" s="1190"/>
      <c r="D49" s="60"/>
      <c r="E49" s="1166" t="s">
        <v>14</v>
      </c>
      <c r="F49" s="1166"/>
      <c r="G49" s="1166"/>
      <c r="H49" s="1166"/>
      <c r="I49" s="1166"/>
      <c r="J49" s="1167"/>
      <c r="K49" s="61">
        <v>42</v>
      </c>
      <c r="L49" s="62">
        <v>46</v>
      </c>
      <c r="M49" s="62">
        <v>47</v>
      </c>
      <c r="N49" s="62">
        <v>54</v>
      </c>
      <c r="O49" s="63">
        <v>56</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487</v>
      </c>
      <c r="L50" s="62" t="s">
        <v>487</v>
      </c>
      <c r="M50" s="62" t="s">
        <v>487</v>
      </c>
      <c r="N50" s="62" t="s">
        <v>487</v>
      </c>
      <c r="O50" s="63" t="s">
        <v>487</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638</v>
      </c>
      <c r="L52" s="62">
        <v>649</v>
      </c>
      <c r="M52" s="62">
        <v>660</v>
      </c>
      <c r="N52" s="62">
        <v>670</v>
      </c>
      <c r="O52" s="63">
        <v>658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307</v>
      </c>
      <c r="L53" s="67">
        <v>338</v>
      </c>
      <c r="M53" s="67">
        <v>409</v>
      </c>
      <c r="N53" s="67">
        <v>432</v>
      </c>
      <c r="O53" s="68">
        <v>412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9yIIWwualXG20zc6eaqnf2fk6KRU24M7VLplp3IsIR/KtFKvk0DcsrYoqmrZsqScW/BsJirho+Jvpo50AngGw==" saltValue="iTFcZ7NE0LboMjF1ITeV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8632</v>
      </c>
      <c r="J41" s="343">
        <v>8526</v>
      </c>
      <c r="K41" s="343">
        <v>8455</v>
      </c>
      <c r="L41" s="343">
        <v>8120</v>
      </c>
      <c r="M41" s="344">
        <v>7576</v>
      </c>
    </row>
    <row r="42" spans="2:13" ht="27.75" customHeight="1" x14ac:dyDescent="0.2">
      <c r="B42" s="1197"/>
      <c r="C42" s="1198"/>
      <c r="D42" s="104"/>
      <c r="E42" s="1201" t="s">
        <v>32</v>
      </c>
      <c r="F42" s="1201"/>
      <c r="G42" s="1201"/>
      <c r="H42" s="1202"/>
      <c r="I42" s="345" t="s">
        <v>487</v>
      </c>
      <c r="J42" s="346" t="s">
        <v>487</v>
      </c>
      <c r="K42" s="346" t="s">
        <v>487</v>
      </c>
      <c r="L42" s="346" t="s">
        <v>487</v>
      </c>
      <c r="M42" s="347" t="s">
        <v>487</v>
      </c>
    </row>
    <row r="43" spans="2:13" ht="27.75" customHeight="1" x14ac:dyDescent="0.2">
      <c r="B43" s="1197"/>
      <c r="C43" s="1198"/>
      <c r="D43" s="104"/>
      <c r="E43" s="1201" t="s">
        <v>33</v>
      </c>
      <c r="F43" s="1201"/>
      <c r="G43" s="1201"/>
      <c r="H43" s="1202"/>
      <c r="I43" s="345">
        <v>244</v>
      </c>
      <c r="J43" s="346">
        <v>240</v>
      </c>
      <c r="K43" s="346">
        <v>232</v>
      </c>
      <c r="L43" s="346">
        <v>195</v>
      </c>
      <c r="M43" s="347">
        <v>193</v>
      </c>
    </row>
    <row r="44" spans="2:13" ht="27.75" customHeight="1" x14ac:dyDescent="0.2">
      <c r="B44" s="1197"/>
      <c r="C44" s="1198"/>
      <c r="D44" s="104"/>
      <c r="E44" s="1201" t="s">
        <v>34</v>
      </c>
      <c r="F44" s="1201"/>
      <c r="G44" s="1201"/>
      <c r="H44" s="1202"/>
      <c r="I44" s="345">
        <v>519</v>
      </c>
      <c r="J44" s="346">
        <v>506</v>
      </c>
      <c r="K44" s="346">
        <v>476</v>
      </c>
      <c r="L44" s="346">
        <v>439</v>
      </c>
      <c r="M44" s="347">
        <v>391</v>
      </c>
    </row>
    <row r="45" spans="2:13" ht="27.75" customHeight="1" x14ac:dyDescent="0.2">
      <c r="B45" s="1197"/>
      <c r="C45" s="1198"/>
      <c r="D45" s="104"/>
      <c r="E45" s="1201" t="s">
        <v>35</v>
      </c>
      <c r="F45" s="1201"/>
      <c r="G45" s="1201"/>
      <c r="H45" s="1202"/>
      <c r="I45" s="345">
        <v>1026</v>
      </c>
      <c r="J45" s="346">
        <v>1104</v>
      </c>
      <c r="K45" s="346">
        <v>1019</v>
      </c>
      <c r="L45" s="346">
        <v>987</v>
      </c>
      <c r="M45" s="347">
        <v>914</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2457</v>
      </c>
      <c r="J50" s="346">
        <v>2784</v>
      </c>
      <c r="K50" s="346">
        <v>2915</v>
      </c>
      <c r="L50" s="346">
        <v>3206</v>
      </c>
      <c r="M50" s="347">
        <v>3188</v>
      </c>
    </row>
    <row r="51" spans="2:13" ht="27.75" customHeight="1" x14ac:dyDescent="0.2">
      <c r="B51" s="1197"/>
      <c r="C51" s="1198"/>
      <c r="D51" s="104"/>
      <c r="E51" s="1201" t="s">
        <v>42</v>
      </c>
      <c r="F51" s="1201"/>
      <c r="G51" s="1201"/>
      <c r="H51" s="1202"/>
      <c r="I51" s="345" t="s">
        <v>487</v>
      </c>
      <c r="J51" s="346" t="s">
        <v>487</v>
      </c>
      <c r="K51" s="346" t="s">
        <v>487</v>
      </c>
      <c r="L51" s="346" t="s">
        <v>487</v>
      </c>
      <c r="M51" s="347" t="s">
        <v>487</v>
      </c>
    </row>
    <row r="52" spans="2:13" ht="27.75" customHeight="1" x14ac:dyDescent="0.2">
      <c r="B52" s="1199"/>
      <c r="C52" s="1200"/>
      <c r="D52" s="104"/>
      <c r="E52" s="1201" t="s">
        <v>43</v>
      </c>
      <c r="F52" s="1201"/>
      <c r="G52" s="1201"/>
      <c r="H52" s="1202"/>
      <c r="I52" s="345">
        <v>7052</v>
      </c>
      <c r="J52" s="346">
        <v>7400</v>
      </c>
      <c r="K52" s="346">
        <v>7062</v>
      </c>
      <c r="L52" s="346">
        <v>6733</v>
      </c>
      <c r="M52" s="347">
        <v>6344</v>
      </c>
    </row>
    <row r="53" spans="2:13" ht="27.75" customHeight="1" thickBot="1" x14ac:dyDescent="0.25">
      <c r="B53" s="1203" t="s">
        <v>19</v>
      </c>
      <c r="C53" s="1204"/>
      <c r="D53" s="108"/>
      <c r="E53" s="1205" t="s">
        <v>44</v>
      </c>
      <c r="F53" s="1205"/>
      <c r="G53" s="1205"/>
      <c r="H53" s="1206"/>
      <c r="I53" s="348">
        <v>913</v>
      </c>
      <c r="J53" s="349">
        <v>192</v>
      </c>
      <c r="K53" s="349">
        <v>206</v>
      </c>
      <c r="L53" s="349">
        <v>-199</v>
      </c>
      <c r="M53" s="350">
        <v>-458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lePx0sKtg5gOZPD/UwspLC9KV5ZtW6qFGRGjoKyiehTmITyK2fWTU4vWmLWWZKml5K+0AVNVgyhgMleohS+DQ==" saltValue="WWLJZ1/xoW2BnF/mSMn6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2" t="s">
        <v>46</v>
      </c>
      <c r="D55" s="1222"/>
      <c r="E55" s="1223"/>
      <c r="F55" s="120">
        <v>2211</v>
      </c>
      <c r="G55" s="120">
        <v>2561</v>
      </c>
      <c r="H55" s="121">
        <v>2562</v>
      </c>
    </row>
    <row r="56" spans="2:8" ht="52.5" customHeight="1" x14ac:dyDescent="0.2">
      <c r="B56" s="122"/>
      <c r="C56" s="1224" t="s">
        <v>47</v>
      </c>
      <c r="D56" s="1224"/>
      <c r="E56" s="1225"/>
      <c r="F56" s="123">
        <v>51</v>
      </c>
      <c r="G56" s="123">
        <v>51</v>
      </c>
      <c r="H56" s="124">
        <v>31</v>
      </c>
    </row>
    <row r="57" spans="2:8" ht="53.25" customHeight="1" x14ac:dyDescent="0.2">
      <c r="B57" s="122"/>
      <c r="C57" s="1226" t="s">
        <v>48</v>
      </c>
      <c r="D57" s="1226"/>
      <c r="E57" s="1227"/>
      <c r="F57" s="125">
        <v>1619</v>
      </c>
      <c r="G57" s="125">
        <v>1560</v>
      </c>
      <c r="H57" s="126">
        <v>1544</v>
      </c>
    </row>
    <row r="58" spans="2:8" ht="45.75" customHeight="1" x14ac:dyDescent="0.2">
      <c r="B58" s="127"/>
      <c r="C58" s="1214" t="s">
        <v>567</v>
      </c>
      <c r="D58" s="1215"/>
      <c r="E58" s="1216"/>
      <c r="F58" s="128">
        <v>1130</v>
      </c>
      <c r="G58" s="128">
        <v>1132</v>
      </c>
      <c r="H58" s="129">
        <v>1117</v>
      </c>
    </row>
    <row r="59" spans="2:8" ht="45.75" customHeight="1" x14ac:dyDescent="0.2">
      <c r="B59" s="127"/>
      <c r="C59" s="1214" t="s">
        <v>568</v>
      </c>
      <c r="D59" s="1215"/>
      <c r="E59" s="1216"/>
      <c r="F59" s="128">
        <v>148</v>
      </c>
      <c r="G59" s="128">
        <v>148</v>
      </c>
      <c r="H59" s="129">
        <v>148</v>
      </c>
    </row>
    <row r="60" spans="2:8" ht="45.75" customHeight="1" x14ac:dyDescent="0.2">
      <c r="B60" s="127"/>
      <c r="C60" s="1214" t="s">
        <v>569</v>
      </c>
      <c r="D60" s="1215"/>
      <c r="E60" s="1216"/>
      <c r="F60" s="128">
        <v>116</v>
      </c>
      <c r="G60" s="128">
        <v>116</v>
      </c>
      <c r="H60" s="129">
        <v>116</v>
      </c>
    </row>
    <row r="61" spans="2:8" ht="45.75" customHeight="1" x14ac:dyDescent="0.2">
      <c r="B61" s="127"/>
      <c r="C61" s="1214" t="s">
        <v>570</v>
      </c>
      <c r="D61" s="1215"/>
      <c r="E61" s="1216"/>
      <c r="F61" s="128">
        <v>90</v>
      </c>
      <c r="G61" s="128">
        <v>85</v>
      </c>
      <c r="H61" s="129">
        <v>81</v>
      </c>
    </row>
    <row r="62" spans="2:8" ht="45.75" customHeight="1" thickBot="1" x14ac:dyDescent="0.25">
      <c r="B62" s="130"/>
      <c r="C62" s="1217" t="s">
        <v>571</v>
      </c>
      <c r="D62" s="1218"/>
      <c r="E62" s="1219"/>
      <c r="F62" s="131">
        <v>15</v>
      </c>
      <c r="G62" s="131">
        <v>15</v>
      </c>
      <c r="H62" s="132">
        <v>26</v>
      </c>
    </row>
    <row r="63" spans="2:8" ht="52.5" customHeight="1" thickBot="1" x14ac:dyDescent="0.25">
      <c r="B63" s="133"/>
      <c r="C63" s="1220" t="s">
        <v>49</v>
      </c>
      <c r="D63" s="1220"/>
      <c r="E63" s="1221"/>
      <c r="F63" s="134">
        <v>3882</v>
      </c>
      <c r="G63" s="134">
        <v>4173</v>
      </c>
      <c r="H63" s="135">
        <v>4137</v>
      </c>
    </row>
    <row r="64" spans="2:8" ht="13" x14ac:dyDescent="0.2"/>
  </sheetData>
  <sheetProtection algorithmName="SHA-512" hashValue="4NHuI53gzA1JvaPQei4Cr+Gp98RDkh4qYv1V41bNLjCyTBb02tyQR6O33KwdYrSur44oGLr11rYDvq1vjF2cEg==" saltValue="wUFfaTN8Q31D/AnYhgRS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87174-6C4E-4E89-90F7-F8512A79641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574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575</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576</v>
      </c>
      <c r="AO51" s="1233"/>
      <c r="AP51" s="1233"/>
      <c r="AQ51" s="1233"/>
      <c r="AR51" s="1233"/>
      <c r="AS51" s="1233"/>
      <c r="AT51" s="1233"/>
      <c r="AU51" s="1233"/>
      <c r="AV51" s="1233"/>
      <c r="AW51" s="1233"/>
      <c r="AX51" s="1233"/>
      <c r="AY51" s="1233"/>
      <c r="AZ51" s="1233"/>
      <c r="BA51" s="1233"/>
      <c r="BB51" s="1233" t="s">
        <v>577</v>
      </c>
      <c r="BC51" s="1233"/>
      <c r="BD51" s="1233"/>
      <c r="BE51" s="1233"/>
      <c r="BF51" s="1233"/>
      <c r="BG51" s="1233"/>
      <c r="BH51" s="1233"/>
      <c r="BI51" s="1233"/>
      <c r="BJ51" s="1233"/>
      <c r="BK51" s="1233"/>
      <c r="BL51" s="1233"/>
      <c r="BM51" s="1233"/>
      <c r="BN51" s="1233"/>
      <c r="BO51" s="1233"/>
      <c r="BP51" s="1230">
        <v>27.2</v>
      </c>
      <c r="BQ51" s="1230"/>
      <c r="BR51" s="1230"/>
      <c r="BS51" s="1230"/>
      <c r="BT51" s="1230"/>
      <c r="BU51" s="1230"/>
      <c r="BV51" s="1230"/>
      <c r="BW51" s="1230"/>
      <c r="BX51" s="1230">
        <v>5.4</v>
      </c>
      <c r="BY51" s="1230"/>
      <c r="BZ51" s="1230"/>
      <c r="CA51" s="1230"/>
      <c r="CB51" s="1230"/>
      <c r="CC51" s="1230"/>
      <c r="CD51" s="1230"/>
      <c r="CE51" s="1230"/>
      <c r="CF51" s="1230">
        <v>5.4</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578</v>
      </c>
      <c r="BC53" s="1233"/>
      <c r="BD53" s="1233"/>
      <c r="BE53" s="1233"/>
      <c r="BF53" s="1233"/>
      <c r="BG53" s="1233"/>
      <c r="BH53" s="1233"/>
      <c r="BI53" s="1233"/>
      <c r="BJ53" s="1233"/>
      <c r="BK53" s="1233"/>
      <c r="BL53" s="1233"/>
      <c r="BM53" s="1233"/>
      <c r="BN53" s="1233"/>
      <c r="BO53" s="1233"/>
      <c r="BP53" s="1230">
        <v>62.9</v>
      </c>
      <c r="BQ53" s="1230"/>
      <c r="BR53" s="1230"/>
      <c r="BS53" s="1230"/>
      <c r="BT53" s="1230"/>
      <c r="BU53" s="1230"/>
      <c r="BV53" s="1230"/>
      <c r="BW53" s="1230"/>
      <c r="BX53" s="1230">
        <v>64.5</v>
      </c>
      <c r="BY53" s="1230"/>
      <c r="BZ53" s="1230"/>
      <c r="CA53" s="1230"/>
      <c r="CB53" s="1230"/>
      <c r="CC53" s="1230"/>
      <c r="CD53" s="1230"/>
      <c r="CE53" s="1230"/>
      <c r="CF53" s="1230">
        <v>66</v>
      </c>
      <c r="CG53" s="1230"/>
      <c r="CH53" s="1230"/>
      <c r="CI53" s="1230"/>
      <c r="CJ53" s="1230"/>
      <c r="CK53" s="1230"/>
      <c r="CL53" s="1230"/>
      <c r="CM53" s="1230"/>
      <c r="CN53" s="1230">
        <v>67.099999999999994</v>
      </c>
      <c r="CO53" s="1230"/>
      <c r="CP53" s="1230"/>
      <c r="CQ53" s="1230"/>
      <c r="CR53" s="1230"/>
      <c r="CS53" s="1230"/>
      <c r="CT53" s="1230"/>
      <c r="CU53" s="1230"/>
      <c r="CV53" s="1230">
        <v>68.599999999999994</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579</v>
      </c>
      <c r="AO55" s="1234"/>
      <c r="AP55" s="1234"/>
      <c r="AQ55" s="1234"/>
      <c r="AR55" s="1234"/>
      <c r="AS55" s="1234"/>
      <c r="AT55" s="1234"/>
      <c r="AU55" s="1234"/>
      <c r="AV55" s="1234"/>
      <c r="AW55" s="1234"/>
      <c r="AX55" s="1234"/>
      <c r="AY55" s="1234"/>
      <c r="AZ55" s="1234"/>
      <c r="BA55" s="1234"/>
      <c r="BB55" s="1233" t="s">
        <v>577</v>
      </c>
      <c r="BC55" s="1233"/>
      <c r="BD55" s="1233"/>
      <c r="BE55" s="1233"/>
      <c r="BF55" s="1233"/>
      <c r="BG55" s="1233"/>
      <c r="BH55" s="1233"/>
      <c r="BI55" s="1233"/>
      <c r="BJ55" s="1233"/>
      <c r="BK55" s="1233"/>
      <c r="BL55" s="1233"/>
      <c r="BM55" s="1233"/>
      <c r="BN55" s="1233"/>
      <c r="BO55" s="1233"/>
      <c r="BP55" s="1230">
        <v>3.1</v>
      </c>
      <c r="BQ55" s="1230"/>
      <c r="BR55" s="1230"/>
      <c r="BS55" s="1230"/>
      <c r="BT55" s="1230"/>
      <c r="BU55" s="1230"/>
      <c r="BV55" s="1230"/>
      <c r="BW55" s="1230"/>
      <c r="BX55" s="1230">
        <v>13.7</v>
      </c>
      <c r="BY55" s="1230"/>
      <c r="BZ55" s="1230"/>
      <c r="CA55" s="1230"/>
      <c r="CB55" s="1230"/>
      <c r="CC55" s="1230"/>
      <c r="CD55" s="1230"/>
      <c r="CE55" s="1230"/>
      <c r="CF55" s="1230">
        <v>6.9</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578</v>
      </c>
      <c r="BC57" s="1233"/>
      <c r="BD57" s="1233"/>
      <c r="BE57" s="1233"/>
      <c r="BF57" s="1233"/>
      <c r="BG57" s="1233"/>
      <c r="BH57" s="1233"/>
      <c r="BI57" s="1233"/>
      <c r="BJ57" s="1233"/>
      <c r="BK57" s="1233"/>
      <c r="BL57" s="1233"/>
      <c r="BM57" s="1233"/>
      <c r="BN57" s="1233"/>
      <c r="BO57" s="1233"/>
      <c r="BP57" s="1230">
        <v>61.2</v>
      </c>
      <c r="BQ57" s="1230"/>
      <c r="BR57" s="1230"/>
      <c r="BS57" s="1230"/>
      <c r="BT57" s="1230"/>
      <c r="BU57" s="1230"/>
      <c r="BV57" s="1230"/>
      <c r="BW57" s="1230"/>
      <c r="BX57" s="1230">
        <v>62</v>
      </c>
      <c r="BY57" s="1230"/>
      <c r="BZ57" s="1230"/>
      <c r="CA57" s="1230"/>
      <c r="CB57" s="1230"/>
      <c r="CC57" s="1230"/>
      <c r="CD57" s="1230"/>
      <c r="CE57" s="1230"/>
      <c r="CF57" s="1230">
        <v>62.9</v>
      </c>
      <c r="CG57" s="1230"/>
      <c r="CH57" s="1230"/>
      <c r="CI57" s="1230"/>
      <c r="CJ57" s="1230"/>
      <c r="CK57" s="1230"/>
      <c r="CL57" s="1230"/>
      <c r="CM57" s="1230"/>
      <c r="CN57" s="1230">
        <v>63.3</v>
      </c>
      <c r="CO57" s="1230"/>
      <c r="CP57" s="1230"/>
      <c r="CQ57" s="1230"/>
      <c r="CR57" s="1230"/>
      <c r="CS57" s="1230"/>
      <c r="CT57" s="1230"/>
      <c r="CU57" s="1230"/>
      <c r="CV57" s="1230">
        <v>64.400000000000006</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580</v>
      </c>
    </row>
    <row r="64" spans="1:109" ht="13" x14ac:dyDescent="0.2">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581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575</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576</v>
      </c>
      <c r="AO73" s="1233"/>
      <c r="AP73" s="1233"/>
      <c r="AQ73" s="1233"/>
      <c r="AR73" s="1233"/>
      <c r="AS73" s="1233"/>
      <c r="AT73" s="1233"/>
      <c r="AU73" s="1233"/>
      <c r="AV73" s="1233"/>
      <c r="AW73" s="1233"/>
      <c r="AX73" s="1233"/>
      <c r="AY73" s="1233"/>
      <c r="AZ73" s="1233"/>
      <c r="BA73" s="1233"/>
      <c r="BB73" s="1233" t="s">
        <v>577</v>
      </c>
      <c r="BC73" s="1233"/>
      <c r="BD73" s="1233"/>
      <c r="BE73" s="1233"/>
      <c r="BF73" s="1233"/>
      <c r="BG73" s="1233"/>
      <c r="BH73" s="1233"/>
      <c r="BI73" s="1233"/>
      <c r="BJ73" s="1233"/>
      <c r="BK73" s="1233"/>
      <c r="BL73" s="1233"/>
      <c r="BM73" s="1233"/>
      <c r="BN73" s="1233"/>
      <c r="BO73" s="1233"/>
      <c r="BP73" s="1230">
        <v>27.2</v>
      </c>
      <c r="BQ73" s="1230"/>
      <c r="BR73" s="1230"/>
      <c r="BS73" s="1230"/>
      <c r="BT73" s="1230"/>
      <c r="BU73" s="1230"/>
      <c r="BV73" s="1230"/>
      <c r="BW73" s="1230"/>
      <c r="BX73" s="1230">
        <v>5.4</v>
      </c>
      <c r="BY73" s="1230"/>
      <c r="BZ73" s="1230"/>
      <c r="CA73" s="1230"/>
      <c r="CB73" s="1230"/>
      <c r="CC73" s="1230"/>
      <c r="CD73" s="1230"/>
      <c r="CE73" s="1230"/>
      <c r="CF73" s="1230">
        <v>5.4</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582</v>
      </c>
      <c r="BC75" s="1233"/>
      <c r="BD75" s="1233"/>
      <c r="BE75" s="1233"/>
      <c r="BF75" s="1233"/>
      <c r="BG75" s="1233"/>
      <c r="BH75" s="1233"/>
      <c r="BI75" s="1233"/>
      <c r="BJ75" s="1233"/>
      <c r="BK75" s="1233"/>
      <c r="BL75" s="1233"/>
      <c r="BM75" s="1233"/>
      <c r="BN75" s="1233"/>
      <c r="BO75" s="1233"/>
      <c r="BP75" s="1230">
        <v>8</v>
      </c>
      <c r="BQ75" s="1230"/>
      <c r="BR75" s="1230"/>
      <c r="BS75" s="1230"/>
      <c r="BT75" s="1230"/>
      <c r="BU75" s="1230"/>
      <c r="BV75" s="1230"/>
      <c r="BW75" s="1230"/>
      <c r="BX75" s="1230">
        <v>8.6999999999999993</v>
      </c>
      <c r="BY75" s="1230"/>
      <c r="BZ75" s="1230"/>
      <c r="CA75" s="1230"/>
      <c r="CB75" s="1230"/>
      <c r="CC75" s="1230"/>
      <c r="CD75" s="1230"/>
      <c r="CE75" s="1230"/>
      <c r="CF75" s="1230">
        <v>9.8000000000000007</v>
      </c>
      <c r="CG75" s="1230"/>
      <c r="CH75" s="1230"/>
      <c r="CI75" s="1230"/>
      <c r="CJ75" s="1230"/>
      <c r="CK75" s="1230"/>
      <c r="CL75" s="1230"/>
      <c r="CM75" s="1230"/>
      <c r="CN75" s="1230">
        <v>10.7</v>
      </c>
      <c r="CO75" s="1230"/>
      <c r="CP75" s="1230"/>
      <c r="CQ75" s="1230"/>
      <c r="CR75" s="1230"/>
      <c r="CS75" s="1230"/>
      <c r="CT75" s="1230"/>
      <c r="CU75" s="1230"/>
      <c r="CV75" s="1230">
        <v>11.2</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579</v>
      </c>
      <c r="AO77" s="1234"/>
      <c r="AP77" s="1234"/>
      <c r="AQ77" s="1234"/>
      <c r="AR77" s="1234"/>
      <c r="AS77" s="1234"/>
      <c r="AT77" s="1234"/>
      <c r="AU77" s="1234"/>
      <c r="AV77" s="1234"/>
      <c r="AW77" s="1234"/>
      <c r="AX77" s="1234"/>
      <c r="AY77" s="1234"/>
      <c r="AZ77" s="1234"/>
      <c r="BA77" s="1234"/>
      <c r="BB77" s="1233" t="s">
        <v>577</v>
      </c>
      <c r="BC77" s="1233"/>
      <c r="BD77" s="1233"/>
      <c r="BE77" s="1233"/>
      <c r="BF77" s="1233"/>
      <c r="BG77" s="1233"/>
      <c r="BH77" s="1233"/>
      <c r="BI77" s="1233"/>
      <c r="BJ77" s="1233"/>
      <c r="BK77" s="1233"/>
      <c r="BL77" s="1233"/>
      <c r="BM77" s="1233"/>
      <c r="BN77" s="1233"/>
      <c r="BO77" s="1233"/>
      <c r="BP77" s="1230">
        <v>3.1</v>
      </c>
      <c r="BQ77" s="1230"/>
      <c r="BR77" s="1230"/>
      <c r="BS77" s="1230"/>
      <c r="BT77" s="1230"/>
      <c r="BU77" s="1230"/>
      <c r="BV77" s="1230"/>
      <c r="BW77" s="1230"/>
      <c r="BX77" s="1230">
        <v>13.7</v>
      </c>
      <c r="BY77" s="1230"/>
      <c r="BZ77" s="1230"/>
      <c r="CA77" s="1230"/>
      <c r="CB77" s="1230"/>
      <c r="CC77" s="1230"/>
      <c r="CD77" s="1230"/>
      <c r="CE77" s="1230"/>
      <c r="CF77" s="1230">
        <v>6.9</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582</v>
      </c>
      <c r="BC79" s="1233"/>
      <c r="BD79" s="1233"/>
      <c r="BE79" s="1233"/>
      <c r="BF79" s="1233"/>
      <c r="BG79" s="1233"/>
      <c r="BH79" s="1233"/>
      <c r="BI79" s="1233"/>
      <c r="BJ79" s="1233"/>
      <c r="BK79" s="1233"/>
      <c r="BL79" s="1233"/>
      <c r="BM79" s="1233"/>
      <c r="BN79" s="1233"/>
      <c r="BO79" s="1233"/>
      <c r="BP79" s="1230">
        <v>7.9</v>
      </c>
      <c r="BQ79" s="1230"/>
      <c r="BR79" s="1230"/>
      <c r="BS79" s="1230"/>
      <c r="BT79" s="1230"/>
      <c r="BU79" s="1230"/>
      <c r="BV79" s="1230"/>
      <c r="BW79" s="1230"/>
      <c r="BX79" s="1230">
        <v>7.9</v>
      </c>
      <c r="BY79" s="1230"/>
      <c r="BZ79" s="1230"/>
      <c r="CA79" s="1230"/>
      <c r="CB79" s="1230"/>
      <c r="CC79" s="1230"/>
      <c r="CD79" s="1230"/>
      <c r="CE79" s="1230"/>
      <c r="CF79" s="1230">
        <v>8</v>
      </c>
      <c r="CG79" s="1230"/>
      <c r="CH79" s="1230"/>
      <c r="CI79" s="1230"/>
      <c r="CJ79" s="1230"/>
      <c r="CK79" s="1230"/>
      <c r="CL79" s="1230"/>
      <c r="CM79" s="1230"/>
      <c r="CN79" s="1230">
        <v>8</v>
      </c>
      <c r="CO79" s="1230"/>
      <c r="CP79" s="1230"/>
      <c r="CQ79" s="1230"/>
      <c r="CR79" s="1230"/>
      <c r="CS79" s="1230"/>
      <c r="CT79" s="1230"/>
      <c r="CU79" s="1230"/>
      <c r="CV79" s="1230">
        <v>8.1</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adaSHUyishm7+lgahLMY9sMnzKcFPmbnjfuO85lG172+QeUgCaxVmBf68x9fbyXgGaE4gWV9/t7TmklXRLFfgg==" saltValue="zOaH8ueEVK0FRvp1SAHV/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A37E-4E78-4769-8C47-CD92DD87609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pTtNo/0zkiwdNwybIdaAjAnoNlcpQHlORAthvtexONDP2T7hCItGaqTmdYje7mGxUEMFb7zPDbm7g2HG9zlafA==" saltValue="F0dOJ1lo7DPxIuODBHN2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6136B-0C1C-461C-8EA1-4D8FFEAA573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LkIMQStAOW55YPi8MW9cr13VCQkk3FMZfmxRSqofy8E9n9fJnjLRtLb+EwpxtBH7KzRVcVhaM30I5IBa7wVJGg==" saltValue="eF+WYTH14MpGRB0xVb5U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107701</v>
      </c>
      <c r="E3" s="154"/>
      <c r="F3" s="155">
        <v>103390</v>
      </c>
      <c r="G3" s="156"/>
      <c r="H3" s="157"/>
    </row>
    <row r="4" spans="1:8" x14ac:dyDescent="0.2">
      <c r="A4" s="158"/>
      <c r="B4" s="159"/>
      <c r="C4" s="160"/>
      <c r="D4" s="161">
        <v>53922</v>
      </c>
      <c r="E4" s="162"/>
      <c r="F4" s="163">
        <v>51269</v>
      </c>
      <c r="G4" s="164"/>
      <c r="H4" s="165"/>
    </row>
    <row r="5" spans="1:8" x14ac:dyDescent="0.2">
      <c r="A5" s="146" t="s">
        <v>519</v>
      </c>
      <c r="B5" s="151"/>
      <c r="C5" s="152"/>
      <c r="D5" s="153">
        <v>103714</v>
      </c>
      <c r="E5" s="154"/>
      <c r="F5" s="155">
        <v>117234</v>
      </c>
      <c r="G5" s="156"/>
      <c r="H5" s="157"/>
    </row>
    <row r="6" spans="1:8" x14ac:dyDescent="0.2">
      <c r="A6" s="158"/>
      <c r="B6" s="159"/>
      <c r="C6" s="160"/>
      <c r="D6" s="161">
        <v>51699</v>
      </c>
      <c r="E6" s="162"/>
      <c r="F6" s="163">
        <v>59796</v>
      </c>
      <c r="G6" s="164"/>
      <c r="H6" s="165"/>
    </row>
    <row r="7" spans="1:8" x14ac:dyDescent="0.2">
      <c r="A7" s="146" t="s">
        <v>520</v>
      </c>
      <c r="B7" s="151"/>
      <c r="C7" s="152"/>
      <c r="D7" s="153">
        <v>113376</v>
      </c>
      <c r="E7" s="154"/>
      <c r="F7" s="155">
        <v>97758</v>
      </c>
      <c r="G7" s="156"/>
      <c r="H7" s="157"/>
    </row>
    <row r="8" spans="1:8" x14ac:dyDescent="0.2">
      <c r="A8" s="158"/>
      <c r="B8" s="159"/>
      <c r="C8" s="160"/>
      <c r="D8" s="161">
        <v>52026</v>
      </c>
      <c r="E8" s="162"/>
      <c r="F8" s="163">
        <v>45946</v>
      </c>
      <c r="G8" s="164"/>
      <c r="H8" s="165"/>
    </row>
    <row r="9" spans="1:8" x14ac:dyDescent="0.2">
      <c r="A9" s="146" t="s">
        <v>521</v>
      </c>
      <c r="B9" s="151"/>
      <c r="C9" s="152"/>
      <c r="D9" s="153">
        <v>93611</v>
      </c>
      <c r="E9" s="154"/>
      <c r="F9" s="155">
        <v>91338</v>
      </c>
      <c r="G9" s="156"/>
      <c r="H9" s="157"/>
    </row>
    <row r="10" spans="1:8" x14ac:dyDescent="0.2">
      <c r="A10" s="158"/>
      <c r="B10" s="159"/>
      <c r="C10" s="160"/>
      <c r="D10" s="161">
        <v>68867</v>
      </c>
      <c r="E10" s="162"/>
      <c r="F10" s="163">
        <v>43989</v>
      </c>
      <c r="G10" s="164"/>
      <c r="H10" s="165"/>
    </row>
    <row r="11" spans="1:8" x14ac:dyDescent="0.2">
      <c r="A11" s="146" t="s">
        <v>522</v>
      </c>
      <c r="B11" s="151"/>
      <c r="C11" s="152"/>
      <c r="D11" s="153">
        <v>69831</v>
      </c>
      <c r="E11" s="154"/>
      <c r="F11" s="155">
        <v>103975</v>
      </c>
      <c r="G11" s="156"/>
      <c r="H11" s="157"/>
    </row>
    <row r="12" spans="1:8" x14ac:dyDescent="0.2">
      <c r="A12" s="158"/>
      <c r="B12" s="159"/>
      <c r="C12" s="166"/>
      <c r="D12" s="161">
        <v>56426</v>
      </c>
      <c r="E12" s="162"/>
      <c r="F12" s="163">
        <v>52698</v>
      </c>
      <c r="G12" s="164"/>
      <c r="H12" s="165"/>
    </row>
    <row r="13" spans="1:8" x14ac:dyDescent="0.2">
      <c r="A13" s="146"/>
      <c r="B13" s="151"/>
      <c r="C13" s="152"/>
      <c r="D13" s="153">
        <v>97647</v>
      </c>
      <c r="E13" s="154"/>
      <c r="F13" s="155">
        <v>102739</v>
      </c>
      <c r="G13" s="167"/>
      <c r="H13" s="157"/>
    </row>
    <row r="14" spans="1:8" x14ac:dyDescent="0.2">
      <c r="A14" s="158"/>
      <c r="B14" s="159"/>
      <c r="C14" s="160"/>
      <c r="D14" s="161">
        <v>56588</v>
      </c>
      <c r="E14" s="162"/>
      <c r="F14" s="163">
        <v>50740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12.18</v>
      </c>
      <c r="C19" s="168">
        <f>ROUND(VALUE(SUBSTITUTE(実質収支比率等に係る経年分析!G$48,"▲","-")),2)</f>
        <v>9.4600000000000009</v>
      </c>
      <c r="D19" s="168">
        <f>ROUND(VALUE(SUBSTITUTE(実質収支比率等に係る経年分析!H$48,"▲","-")),2)</f>
        <v>14.06</v>
      </c>
      <c r="E19" s="168">
        <f>ROUND(VALUE(SUBSTITUTE(実質収支比率等に係る経年分析!I$48,"▲","-")),2)</f>
        <v>7.92</v>
      </c>
      <c r="F19" s="168">
        <f>ROUND(VALUE(SUBSTITUTE(実質収支比率等に係る経年分析!J$48,"▲","-")),2)</f>
        <v>7.23</v>
      </c>
    </row>
    <row r="20" spans="1:11" x14ac:dyDescent="0.2">
      <c r="A20" s="168" t="s">
        <v>53</v>
      </c>
      <c r="B20" s="168">
        <f>ROUND(VALUE(SUBSTITUTE(実質収支比率等に係る経年分析!F$47,"▲","-")),2)</f>
        <v>50.39</v>
      </c>
      <c r="C20" s="168">
        <f>ROUND(VALUE(SUBSTITUTE(実質収支比率等に係る経年分析!G$47,"▲","-")),2)</f>
        <v>50.48</v>
      </c>
      <c r="D20" s="168">
        <f>ROUND(VALUE(SUBSTITUTE(実質収支比率等に係る経年分析!H$47,"▲","-")),2)</f>
        <v>50.01</v>
      </c>
      <c r="E20" s="168">
        <f>ROUND(VALUE(SUBSTITUTE(実質収支比率等に係る経年分析!I$47,"▲","-")),2)</f>
        <v>59.38</v>
      </c>
      <c r="F20" s="168">
        <f>ROUND(VALUE(SUBSTITUTE(実質収支比率等に係る経年分析!J$47,"▲","-")),2)</f>
        <v>58.92</v>
      </c>
    </row>
    <row r="21" spans="1:11" x14ac:dyDescent="0.2">
      <c r="A21" s="168" t="s">
        <v>54</v>
      </c>
      <c r="B21" s="168">
        <f>IF(ISNUMBER(VALUE(SUBSTITUTE(実質収支比率等に係る経年分析!F$49,"▲","-"))),ROUND(VALUE(SUBSTITUTE(実質収支比率等に係る経年分析!F$49,"▲","-")),2),NA())</f>
        <v>0.57999999999999996</v>
      </c>
      <c r="C21" s="168">
        <f>IF(ISNUMBER(VALUE(SUBSTITUTE(実質収支比率等に係る経年分析!G$49,"▲","-"))),ROUND(VALUE(SUBSTITUTE(実質収支比率等に係る経年分析!G$49,"▲","-")),2),NA())</f>
        <v>-5.75</v>
      </c>
      <c r="D21" s="168">
        <f>IF(ISNUMBER(VALUE(SUBSTITUTE(実質収支比率等に係る経年分析!H$49,"▲","-"))),ROUND(VALUE(SUBSTITUTE(実質収支比率等に係る経年分析!H$49,"▲","-")),2),NA())</f>
        <v>1.73</v>
      </c>
      <c r="E21" s="168">
        <f>IF(ISNUMBER(VALUE(SUBSTITUTE(実質収支比率等に係る経年分析!I$49,"▲","-"))),ROUND(VALUE(SUBSTITUTE(実質収支比率等に係る経年分析!I$49,"▲","-")),2),NA())</f>
        <v>-6.48</v>
      </c>
      <c r="F21" s="168">
        <f>IF(ISNUMBER(VALUE(SUBSTITUTE(実質収支比率等に係る経年分析!J$49,"▲","-"))),ROUND(VALUE(SUBSTITUTE(実質収支比率等に係る経年分析!J$49,"▲","-")),2),NA())</f>
        <v>-5.22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0.78</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町営浄化槽整備推進事業特別会計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0.36</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0.48</v>
      </c>
    </row>
    <row r="34" spans="1:16" x14ac:dyDescent="0.2">
      <c r="A34" s="169" t="str">
        <f>IF(連結実質赤字比率に係る赤字・黒字の構成分析!C$36="",NA(),連結実質赤字比率に係る赤字・黒字の構成分析!C$36)</f>
        <v>診療所事業特別会計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9.3800000000000008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7.69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6.55</v>
      </c>
    </row>
    <row r="36" spans="1:16" x14ac:dyDescent="0.2">
      <c r="A36" s="169" t="str">
        <f>IF(連結実質赤字比率に係る赤字・黒字の構成分析!C$34="",NA(),連結実質赤字比率に係る赤字・黒字の構成分析!C$34)</f>
        <v>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6.11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6.91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638</v>
      </c>
      <c r="E42" s="170"/>
      <c r="F42" s="170"/>
      <c r="G42" s="170">
        <f>'実質公債費比率（分子）の構造'!L$52</f>
        <v>649</v>
      </c>
      <c r="H42" s="170"/>
      <c r="I42" s="170"/>
      <c r="J42" s="170">
        <f>'実質公債費比率（分子）の構造'!M$52</f>
        <v>660</v>
      </c>
      <c r="K42" s="170"/>
      <c r="L42" s="170"/>
      <c r="M42" s="170">
        <f>'実質公債費比率（分子）の構造'!N$52</f>
        <v>670</v>
      </c>
      <c r="N42" s="170"/>
      <c r="O42" s="170"/>
      <c r="P42" s="170">
        <f>'実質公債費比率（分子）の構造'!O$52</f>
        <v>658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42</v>
      </c>
      <c r="C45" s="170"/>
      <c r="D45" s="170"/>
      <c r="E45" s="170">
        <f>'実質公債費比率（分子）の構造'!L$49</f>
        <v>46</v>
      </c>
      <c r="F45" s="170"/>
      <c r="G45" s="170"/>
      <c r="H45" s="170">
        <f>'実質公債費比率（分子）の構造'!M$49</f>
        <v>47</v>
      </c>
      <c r="I45" s="170"/>
      <c r="J45" s="170"/>
      <c r="K45" s="170">
        <f>'実質公債費比率（分子）の構造'!N$49</f>
        <v>54</v>
      </c>
      <c r="L45" s="170"/>
      <c r="M45" s="170"/>
      <c r="N45" s="170">
        <f>'実質公債費比率（分子）の構造'!O$49</f>
        <v>56</v>
      </c>
      <c r="O45" s="170"/>
      <c r="P45" s="170"/>
    </row>
    <row r="46" spans="1:16" x14ac:dyDescent="0.2">
      <c r="A46" s="170" t="s">
        <v>64</v>
      </c>
      <c r="B46" s="170">
        <f>'実質公債費比率（分子）の構造'!K$48</f>
        <v>22</v>
      </c>
      <c r="C46" s="170"/>
      <c r="D46" s="170"/>
      <c r="E46" s="170">
        <f>'実質公債費比率（分子）の構造'!L$48</f>
        <v>21</v>
      </c>
      <c r="F46" s="170"/>
      <c r="G46" s="170"/>
      <c r="H46" s="170">
        <f>'実質公債費比率（分子）の構造'!M$48</f>
        <v>16</v>
      </c>
      <c r="I46" s="170"/>
      <c r="J46" s="170"/>
      <c r="K46" s="170">
        <f>'実質公債費比率（分子）の構造'!N$48</f>
        <v>20</v>
      </c>
      <c r="L46" s="170"/>
      <c r="M46" s="170"/>
      <c r="N46" s="170">
        <f>'実質公債費比率（分子）の構造'!O$48</f>
        <v>19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881</v>
      </c>
      <c r="C49" s="170"/>
      <c r="D49" s="170"/>
      <c r="E49" s="170">
        <f>'実質公債費比率（分子）の構造'!L$45</f>
        <v>920</v>
      </c>
      <c r="F49" s="170"/>
      <c r="G49" s="170"/>
      <c r="H49" s="170">
        <f>'実質公債費比率（分子）の構造'!M$45</f>
        <v>1006</v>
      </c>
      <c r="I49" s="170"/>
      <c r="J49" s="170"/>
      <c r="K49" s="170">
        <f>'実質公債費比率（分子）の構造'!N$45</f>
        <v>1028</v>
      </c>
      <c r="L49" s="170"/>
      <c r="M49" s="170"/>
      <c r="N49" s="170">
        <f>'実質公債費比率（分子）の構造'!O$45</f>
        <v>995</v>
      </c>
      <c r="O49" s="170"/>
      <c r="P49" s="170"/>
    </row>
    <row r="50" spans="1:16" x14ac:dyDescent="0.2">
      <c r="A50" s="170" t="s">
        <v>67</v>
      </c>
      <c r="B50" s="170" t="e">
        <f>NA()</f>
        <v>#N/A</v>
      </c>
      <c r="C50" s="170">
        <f>IF(ISNUMBER('実質公債費比率（分子）の構造'!K$53),'実質公債費比率（分子）の構造'!K$53,NA())</f>
        <v>307</v>
      </c>
      <c r="D50" s="170" t="e">
        <f>NA()</f>
        <v>#N/A</v>
      </c>
      <c r="E50" s="170" t="e">
        <f>NA()</f>
        <v>#N/A</v>
      </c>
      <c r="F50" s="170">
        <f>IF(ISNUMBER('実質公債費比率（分子）の構造'!L$53),'実質公債費比率（分子）の構造'!L$53,NA())</f>
        <v>338</v>
      </c>
      <c r="G50" s="170" t="e">
        <f>NA()</f>
        <v>#N/A</v>
      </c>
      <c r="H50" s="170" t="e">
        <f>NA()</f>
        <v>#N/A</v>
      </c>
      <c r="I50" s="170">
        <f>IF(ISNUMBER('実質公債費比率（分子）の構造'!M$53),'実質公債費比率（分子）の構造'!M$53,NA())</f>
        <v>409</v>
      </c>
      <c r="J50" s="170" t="e">
        <f>NA()</f>
        <v>#N/A</v>
      </c>
      <c r="K50" s="170" t="e">
        <f>NA()</f>
        <v>#N/A</v>
      </c>
      <c r="L50" s="170">
        <f>IF(ISNUMBER('実質公債費比率（分子）の構造'!N$53),'実質公債費比率（分子）の構造'!N$53,NA())</f>
        <v>432</v>
      </c>
      <c r="M50" s="170" t="e">
        <f>NA()</f>
        <v>#N/A</v>
      </c>
      <c r="N50" s="170" t="e">
        <f>NA()</f>
        <v>#N/A</v>
      </c>
      <c r="O50" s="170">
        <f>IF(ISNUMBER('実質公債費比率（分子）の構造'!O$53),'実質公債費比率（分子）の構造'!O$53,NA())</f>
        <v>412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7052</v>
      </c>
      <c r="E56" s="169"/>
      <c r="F56" s="169"/>
      <c r="G56" s="169">
        <f>'将来負担比率（分子）の構造'!J$52</f>
        <v>7400</v>
      </c>
      <c r="H56" s="169"/>
      <c r="I56" s="169"/>
      <c r="J56" s="169">
        <f>'将来負担比率（分子）の構造'!K$52</f>
        <v>7062</v>
      </c>
      <c r="K56" s="169"/>
      <c r="L56" s="169"/>
      <c r="M56" s="169">
        <f>'将来負担比率（分子）の構造'!L$52</f>
        <v>6733</v>
      </c>
      <c r="N56" s="169"/>
      <c r="O56" s="169"/>
      <c r="P56" s="169">
        <f>'将来負担比率（分子）の構造'!M$52</f>
        <v>6344</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2457</v>
      </c>
      <c r="E58" s="169"/>
      <c r="F58" s="169"/>
      <c r="G58" s="169">
        <f>'将来負担比率（分子）の構造'!J$50</f>
        <v>2784</v>
      </c>
      <c r="H58" s="169"/>
      <c r="I58" s="169"/>
      <c r="J58" s="169">
        <f>'将来負担比率（分子）の構造'!K$50</f>
        <v>2915</v>
      </c>
      <c r="K58" s="169"/>
      <c r="L58" s="169"/>
      <c r="M58" s="169">
        <f>'将来負担比率（分子）の構造'!L$50</f>
        <v>3206</v>
      </c>
      <c r="N58" s="169"/>
      <c r="O58" s="169"/>
      <c r="P58" s="169">
        <f>'将来負担比率（分子）の構造'!M$50</f>
        <v>3188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1026</v>
      </c>
      <c r="C62" s="169"/>
      <c r="D62" s="169"/>
      <c r="E62" s="169">
        <f>'将来負担比率（分子）の構造'!J$45</f>
        <v>1104</v>
      </c>
      <c r="F62" s="169"/>
      <c r="G62" s="169"/>
      <c r="H62" s="169">
        <f>'将来負担比率（分子）の構造'!K$45</f>
        <v>1019</v>
      </c>
      <c r="I62" s="169"/>
      <c r="J62" s="169"/>
      <c r="K62" s="169">
        <f>'将来負担比率（分子）の構造'!L$45</f>
        <v>987</v>
      </c>
      <c r="L62" s="169"/>
      <c r="M62" s="169"/>
      <c r="N62" s="169">
        <f>'将来負担比率（分子）の構造'!M$45</f>
        <v>914</v>
      </c>
      <c r="O62" s="169"/>
      <c r="P62" s="169"/>
    </row>
    <row r="63" spans="1:16" x14ac:dyDescent="0.2">
      <c r="A63" s="169" t="s">
        <v>34</v>
      </c>
      <c r="B63" s="169">
        <f>'将来負担比率（分子）の構造'!I$44</f>
        <v>519</v>
      </c>
      <c r="C63" s="169"/>
      <c r="D63" s="169"/>
      <c r="E63" s="169">
        <f>'将来負担比率（分子）の構造'!J$44</f>
        <v>506</v>
      </c>
      <c r="F63" s="169"/>
      <c r="G63" s="169"/>
      <c r="H63" s="169">
        <f>'将来負担比率（分子）の構造'!K$44</f>
        <v>476</v>
      </c>
      <c r="I63" s="169"/>
      <c r="J63" s="169"/>
      <c r="K63" s="169">
        <f>'将来負担比率（分子）の構造'!L$44</f>
        <v>439</v>
      </c>
      <c r="L63" s="169"/>
      <c r="M63" s="169"/>
      <c r="N63" s="169">
        <f>'将来負担比率（分子）の構造'!M$44</f>
        <v>391</v>
      </c>
      <c r="O63" s="169"/>
      <c r="P63" s="169"/>
    </row>
    <row r="64" spans="1:16" x14ac:dyDescent="0.2">
      <c r="A64" s="169" t="s">
        <v>33</v>
      </c>
      <c r="B64" s="169">
        <f>'将来負担比率（分子）の構造'!I$43</f>
        <v>244</v>
      </c>
      <c r="C64" s="169"/>
      <c r="D64" s="169"/>
      <c r="E64" s="169">
        <f>'将来負担比率（分子）の構造'!J$43</f>
        <v>240</v>
      </c>
      <c r="F64" s="169"/>
      <c r="G64" s="169"/>
      <c r="H64" s="169">
        <f>'将来負担比率（分子）の構造'!K$43</f>
        <v>232</v>
      </c>
      <c r="I64" s="169"/>
      <c r="J64" s="169"/>
      <c r="K64" s="169">
        <f>'将来負担比率（分子）の構造'!L$43</f>
        <v>195</v>
      </c>
      <c r="L64" s="169"/>
      <c r="M64" s="169"/>
      <c r="N64" s="169">
        <f>'将来負担比率（分子）の構造'!M$43</f>
        <v>193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8632</v>
      </c>
      <c r="C66" s="169"/>
      <c r="D66" s="169"/>
      <c r="E66" s="169">
        <f>'将来負担比率（分子）の構造'!J$41</f>
        <v>8526</v>
      </c>
      <c r="F66" s="169"/>
      <c r="G66" s="169"/>
      <c r="H66" s="169">
        <f>'将来負担比率（分子）の構造'!K$41</f>
        <v>8455</v>
      </c>
      <c r="I66" s="169"/>
      <c r="J66" s="169"/>
      <c r="K66" s="169">
        <f>'将来負担比率（分子）の構造'!L$41</f>
        <v>8120</v>
      </c>
      <c r="L66" s="169"/>
      <c r="M66" s="169"/>
      <c r="N66" s="169">
        <f>'将来負担比率（分子）の構造'!M$41</f>
        <v>7576</v>
      </c>
      <c r="O66" s="169"/>
      <c r="P66" s="169"/>
    </row>
    <row r="67" spans="1:16" x14ac:dyDescent="0.2">
      <c r="A67" s="169" t="s">
        <v>71</v>
      </c>
      <c r="B67" s="169" t="e">
        <f>NA()</f>
        <v>#N/A</v>
      </c>
      <c r="C67" s="169">
        <f>IF(ISNUMBER('将来負担比率（分子）の構造'!I$53), IF('将来負担比率（分子）の構造'!I$53 &lt; 0, 0, '将来負担比率（分子）の構造'!I$53), NA())</f>
        <v>913</v>
      </c>
      <c r="D67" s="169" t="e">
        <f>NA()</f>
        <v>#N/A</v>
      </c>
      <c r="E67" s="169" t="e">
        <f>NA()</f>
        <v>#N/A</v>
      </c>
      <c r="F67" s="169">
        <f>IF(ISNUMBER('将来負担比率（分子）の構造'!J$53), IF('将来負担比率（分子）の構造'!J$53 &lt; 0, 0, '将来負担比率（分子）の構造'!J$53), NA())</f>
        <v>192</v>
      </c>
      <c r="G67" s="169" t="e">
        <f>NA()</f>
        <v>#N/A</v>
      </c>
      <c r="H67" s="169" t="e">
        <f>NA()</f>
        <v>#N/A</v>
      </c>
      <c r="I67" s="169">
        <f>IF(ISNUMBER('将来負担比率（分子）の構造'!K$53), IF('将来負担比率（分子）の構造'!K$53 &lt; 0, 0, '将来負担比率（分子）の構造'!K$53), NA())</f>
        <v>206</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2211</v>
      </c>
      <c r="C72" s="173">
        <f>基金残高に係る経年分析!G55</f>
        <v>2561</v>
      </c>
      <c r="D72" s="173">
        <f>基金残高に係る経年分析!H55</f>
        <v>2562</v>
      </c>
    </row>
    <row r="73" spans="1:16" x14ac:dyDescent="0.2">
      <c r="A73" s="172" t="s">
        <v>74</v>
      </c>
      <c r="B73" s="173">
        <f>基金残高に係る経年分析!F56</f>
        <v>51</v>
      </c>
      <c r="C73" s="173">
        <f>基金残高に係る経年分析!G56</f>
        <v>51</v>
      </c>
      <c r="D73" s="173">
        <f>基金残高に係る経年分析!H56</f>
        <v>31</v>
      </c>
    </row>
    <row r="74" spans="1:16" x14ac:dyDescent="0.2">
      <c r="A74" s="172" t="s">
        <v>75</v>
      </c>
      <c r="B74" s="173">
        <f>基金残高に係る経年分析!F57</f>
        <v>1619</v>
      </c>
      <c r="C74" s="173">
        <f>基金残高に係る経年分析!G57</f>
        <v>1560</v>
      </c>
      <c r="D74" s="173">
        <f>基金残高に係る経年分析!H57</f>
        <v>1544</v>
      </c>
    </row>
  </sheetData>
  <sheetProtection algorithmName="SHA-512" hashValue="8oBvh9iHPY/bYgcGVXEMrIXpG33auAyaIbanYMn9PlVb5NZT6Y4jTj+jvWCaDZo9QUPtjVqj6ZZggWNz3neKlg==" saltValue="VsNGuwTV0OC0rkRyxBFE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1091876</v>
      </c>
      <c r="S5" s="690"/>
      <c r="T5" s="690"/>
      <c r="U5" s="690"/>
      <c r="V5" s="690"/>
      <c r="W5" s="690"/>
      <c r="X5" s="690"/>
      <c r="Y5" s="715"/>
      <c r="Z5" s="728">
        <v>15.6</v>
      </c>
      <c r="AA5" s="728"/>
      <c r="AB5" s="728"/>
      <c r="AC5" s="728"/>
      <c r="AD5" s="729">
        <v>1091876</v>
      </c>
      <c r="AE5" s="729"/>
      <c r="AF5" s="729"/>
      <c r="AG5" s="729"/>
      <c r="AH5" s="729"/>
      <c r="AI5" s="729"/>
      <c r="AJ5" s="729"/>
      <c r="AK5" s="729"/>
      <c r="AL5" s="716">
        <v>24.6</v>
      </c>
      <c r="AM5" s="698"/>
      <c r="AN5" s="698"/>
      <c r="AO5" s="717"/>
      <c r="AP5" s="692" t="s">
        <v>216</v>
      </c>
      <c r="AQ5" s="693"/>
      <c r="AR5" s="693"/>
      <c r="AS5" s="693"/>
      <c r="AT5" s="693"/>
      <c r="AU5" s="693"/>
      <c r="AV5" s="693"/>
      <c r="AW5" s="693"/>
      <c r="AX5" s="693"/>
      <c r="AY5" s="693"/>
      <c r="AZ5" s="693"/>
      <c r="BA5" s="693"/>
      <c r="BB5" s="693"/>
      <c r="BC5" s="693"/>
      <c r="BD5" s="693"/>
      <c r="BE5" s="693"/>
      <c r="BF5" s="694"/>
      <c r="BG5" s="634">
        <v>1091876</v>
      </c>
      <c r="BH5" s="635"/>
      <c r="BI5" s="635"/>
      <c r="BJ5" s="635"/>
      <c r="BK5" s="635"/>
      <c r="BL5" s="635"/>
      <c r="BM5" s="635"/>
      <c r="BN5" s="636"/>
      <c r="BO5" s="672">
        <v>100</v>
      </c>
      <c r="BP5" s="672"/>
      <c r="BQ5" s="672"/>
      <c r="BR5" s="672"/>
      <c r="BS5" s="673" t="s">
        <v>122</v>
      </c>
      <c r="BT5" s="673"/>
      <c r="BU5" s="673"/>
      <c r="BV5" s="673"/>
      <c r="BW5" s="673"/>
      <c r="BX5" s="673"/>
      <c r="BY5" s="673"/>
      <c r="BZ5" s="673"/>
      <c r="CA5" s="673"/>
      <c r="CB5" s="708"/>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77841</v>
      </c>
      <c r="S6" s="635"/>
      <c r="T6" s="635"/>
      <c r="U6" s="635"/>
      <c r="V6" s="635"/>
      <c r="W6" s="635"/>
      <c r="X6" s="635"/>
      <c r="Y6" s="636"/>
      <c r="Z6" s="672">
        <v>1.1000000000000001</v>
      </c>
      <c r="AA6" s="672"/>
      <c r="AB6" s="672"/>
      <c r="AC6" s="672"/>
      <c r="AD6" s="673">
        <v>77841</v>
      </c>
      <c r="AE6" s="673"/>
      <c r="AF6" s="673"/>
      <c r="AG6" s="673"/>
      <c r="AH6" s="673"/>
      <c r="AI6" s="673"/>
      <c r="AJ6" s="673"/>
      <c r="AK6" s="673"/>
      <c r="AL6" s="637">
        <v>1.8</v>
      </c>
      <c r="AM6" s="638"/>
      <c r="AN6" s="638"/>
      <c r="AO6" s="674"/>
      <c r="AP6" s="631" t="s">
        <v>221</v>
      </c>
      <c r="AQ6" s="632"/>
      <c r="AR6" s="632"/>
      <c r="AS6" s="632"/>
      <c r="AT6" s="632"/>
      <c r="AU6" s="632"/>
      <c r="AV6" s="632"/>
      <c r="AW6" s="632"/>
      <c r="AX6" s="632"/>
      <c r="AY6" s="632"/>
      <c r="AZ6" s="632"/>
      <c r="BA6" s="632"/>
      <c r="BB6" s="632"/>
      <c r="BC6" s="632"/>
      <c r="BD6" s="632"/>
      <c r="BE6" s="632"/>
      <c r="BF6" s="633"/>
      <c r="BG6" s="634">
        <v>1091876</v>
      </c>
      <c r="BH6" s="635"/>
      <c r="BI6" s="635"/>
      <c r="BJ6" s="635"/>
      <c r="BK6" s="635"/>
      <c r="BL6" s="635"/>
      <c r="BM6" s="635"/>
      <c r="BN6" s="636"/>
      <c r="BO6" s="672">
        <v>100</v>
      </c>
      <c r="BP6" s="672"/>
      <c r="BQ6" s="672"/>
      <c r="BR6" s="672"/>
      <c r="BS6" s="673" t="s">
        <v>122</v>
      </c>
      <c r="BT6" s="673"/>
      <c r="BU6" s="673"/>
      <c r="BV6" s="673"/>
      <c r="BW6" s="673"/>
      <c r="BX6" s="673"/>
      <c r="BY6" s="673"/>
      <c r="BZ6" s="673"/>
      <c r="CA6" s="673"/>
      <c r="CB6" s="708"/>
      <c r="CD6" s="692" t="s">
        <v>222</v>
      </c>
      <c r="CE6" s="693"/>
      <c r="CF6" s="693"/>
      <c r="CG6" s="693"/>
      <c r="CH6" s="693"/>
      <c r="CI6" s="693"/>
      <c r="CJ6" s="693"/>
      <c r="CK6" s="693"/>
      <c r="CL6" s="693"/>
      <c r="CM6" s="693"/>
      <c r="CN6" s="693"/>
      <c r="CO6" s="693"/>
      <c r="CP6" s="693"/>
      <c r="CQ6" s="694"/>
      <c r="CR6" s="634">
        <v>65496</v>
      </c>
      <c r="CS6" s="635"/>
      <c r="CT6" s="635"/>
      <c r="CU6" s="635"/>
      <c r="CV6" s="635"/>
      <c r="CW6" s="635"/>
      <c r="CX6" s="635"/>
      <c r="CY6" s="636"/>
      <c r="CZ6" s="716">
        <v>1</v>
      </c>
      <c r="DA6" s="698"/>
      <c r="DB6" s="698"/>
      <c r="DC6" s="718"/>
      <c r="DD6" s="640" t="s">
        <v>122</v>
      </c>
      <c r="DE6" s="635"/>
      <c r="DF6" s="635"/>
      <c r="DG6" s="635"/>
      <c r="DH6" s="635"/>
      <c r="DI6" s="635"/>
      <c r="DJ6" s="635"/>
      <c r="DK6" s="635"/>
      <c r="DL6" s="635"/>
      <c r="DM6" s="635"/>
      <c r="DN6" s="635"/>
      <c r="DO6" s="635"/>
      <c r="DP6" s="636"/>
      <c r="DQ6" s="640">
        <v>65496</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393</v>
      </c>
      <c r="S7" s="635"/>
      <c r="T7" s="635"/>
      <c r="U7" s="635"/>
      <c r="V7" s="635"/>
      <c r="W7" s="635"/>
      <c r="X7" s="635"/>
      <c r="Y7" s="636"/>
      <c r="Z7" s="672">
        <v>0</v>
      </c>
      <c r="AA7" s="672"/>
      <c r="AB7" s="672"/>
      <c r="AC7" s="672"/>
      <c r="AD7" s="673">
        <v>393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469814</v>
      </c>
      <c r="BH7" s="635"/>
      <c r="BI7" s="635"/>
      <c r="BJ7" s="635"/>
      <c r="BK7" s="635"/>
      <c r="BL7" s="635"/>
      <c r="BM7" s="635"/>
      <c r="BN7" s="636"/>
      <c r="BO7" s="672">
        <v>43</v>
      </c>
      <c r="BP7" s="672"/>
      <c r="BQ7" s="672"/>
      <c r="BR7" s="672"/>
      <c r="BS7" s="673" t="s">
        <v>122</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1217921</v>
      </c>
      <c r="CS7" s="635"/>
      <c r="CT7" s="635"/>
      <c r="CU7" s="635"/>
      <c r="CV7" s="635"/>
      <c r="CW7" s="635"/>
      <c r="CX7" s="635"/>
      <c r="CY7" s="636"/>
      <c r="CZ7" s="672">
        <v>18.399999999999999</v>
      </c>
      <c r="DA7" s="672"/>
      <c r="DB7" s="672"/>
      <c r="DC7" s="672"/>
      <c r="DD7" s="640">
        <v>59312</v>
      </c>
      <c r="DE7" s="635"/>
      <c r="DF7" s="635"/>
      <c r="DG7" s="635"/>
      <c r="DH7" s="635"/>
      <c r="DI7" s="635"/>
      <c r="DJ7" s="635"/>
      <c r="DK7" s="635"/>
      <c r="DL7" s="635"/>
      <c r="DM7" s="635"/>
      <c r="DN7" s="635"/>
      <c r="DO7" s="635"/>
      <c r="DP7" s="636"/>
      <c r="DQ7" s="640">
        <v>1104223</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7904</v>
      </c>
      <c r="S8" s="635"/>
      <c r="T8" s="635"/>
      <c r="U8" s="635"/>
      <c r="V8" s="635"/>
      <c r="W8" s="635"/>
      <c r="X8" s="635"/>
      <c r="Y8" s="636"/>
      <c r="Z8" s="672">
        <v>0.1</v>
      </c>
      <c r="AA8" s="672"/>
      <c r="AB8" s="672"/>
      <c r="AC8" s="672"/>
      <c r="AD8" s="673">
        <v>7904</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17481</v>
      </c>
      <c r="BH8" s="635"/>
      <c r="BI8" s="635"/>
      <c r="BJ8" s="635"/>
      <c r="BK8" s="635"/>
      <c r="BL8" s="635"/>
      <c r="BM8" s="635"/>
      <c r="BN8" s="636"/>
      <c r="BO8" s="672">
        <v>1.6</v>
      </c>
      <c r="BP8" s="672"/>
      <c r="BQ8" s="672"/>
      <c r="BR8" s="672"/>
      <c r="BS8" s="673" t="s">
        <v>122</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1738356</v>
      </c>
      <c r="CS8" s="635"/>
      <c r="CT8" s="635"/>
      <c r="CU8" s="635"/>
      <c r="CV8" s="635"/>
      <c r="CW8" s="635"/>
      <c r="CX8" s="635"/>
      <c r="CY8" s="636"/>
      <c r="CZ8" s="672">
        <v>26.2</v>
      </c>
      <c r="DA8" s="672"/>
      <c r="DB8" s="672"/>
      <c r="DC8" s="672"/>
      <c r="DD8" s="640">
        <v>18902</v>
      </c>
      <c r="DE8" s="635"/>
      <c r="DF8" s="635"/>
      <c r="DG8" s="635"/>
      <c r="DH8" s="635"/>
      <c r="DI8" s="635"/>
      <c r="DJ8" s="635"/>
      <c r="DK8" s="635"/>
      <c r="DL8" s="635"/>
      <c r="DM8" s="635"/>
      <c r="DN8" s="635"/>
      <c r="DO8" s="635"/>
      <c r="DP8" s="636"/>
      <c r="DQ8" s="640">
        <v>1140556</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8690</v>
      </c>
      <c r="S9" s="635"/>
      <c r="T9" s="635"/>
      <c r="U9" s="635"/>
      <c r="V9" s="635"/>
      <c r="W9" s="635"/>
      <c r="X9" s="635"/>
      <c r="Y9" s="636"/>
      <c r="Z9" s="672">
        <v>0.1</v>
      </c>
      <c r="AA9" s="672"/>
      <c r="AB9" s="672"/>
      <c r="AC9" s="672"/>
      <c r="AD9" s="673">
        <v>8690</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398731</v>
      </c>
      <c r="BH9" s="635"/>
      <c r="BI9" s="635"/>
      <c r="BJ9" s="635"/>
      <c r="BK9" s="635"/>
      <c r="BL9" s="635"/>
      <c r="BM9" s="635"/>
      <c r="BN9" s="636"/>
      <c r="BO9" s="672">
        <v>36.5</v>
      </c>
      <c r="BP9" s="672"/>
      <c r="BQ9" s="672"/>
      <c r="BR9" s="672"/>
      <c r="BS9" s="673" t="s">
        <v>122</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763410</v>
      </c>
      <c r="CS9" s="635"/>
      <c r="CT9" s="635"/>
      <c r="CU9" s="635"/>
      <c r="CV9" s="635"/>
      <c r="CW9" s="635"/>
      <c r="CX9" s="635"/>
      <c r="CY9" s="636"/>
      <c r="CZ9" s="672">
        <v>11.5</v>
      </c>
      <c r="DA9" s="672"/>
      <c r="DB9" s="672"/>
      <c r="DC9" s="672"/>
      <c r="DD9" s="640">
        <v>17330</v>
      </c>
      <c r="DE9" s="635"/>
      <c r="DF9" s="635"/>
      <c r="DG9" s="635"/>
      <c r="DH9" s="635"/>
      <c r="DI9" s="635"/>
      <c r="DJ9" s="635"/>
      <c r="DK9" s="635"/>
      <c r="DL9" s="635"/>
      <c r="DM9" s="635"/>
      <c r="DN9" s="635"/>
      <c r="DO9" s="635"/>
      <c r="DP9" s="636"/>
      <c r="DQ9" s="640">
        <v>682096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17586</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242591</v>
      </c>
      <c r="S11" s="635"/>
      <c r="T11" s="635"/>
      <c r="U11" s="635"/>
      <c r="V11" s="635"/>
      <c r="W11" s="635"/>
      <c r="X11" s="635"/>
      <c r="Y11" s="636"/>
      <c r="Z11" s="637">
        <v>3.5</v>
      </c>
      <c r="AA11" s="638"/>
      <c r="AB11" s="638"/>
      <c r="AC11" s="639"/>
      <c r="AD11" s="640">
        <v>242591</v>
      </c>
      <c r="AE11" s="635"/>
      <c r="AF11" s="635"/>
      <c r="AG11" s="635"/>
      <c r="AH11" s="635"/>
      <c r="AI11" s="635"/>
      <c r="AJ11" s="635"/>
      <c r="AK11" s="636"/>
      <c r="AL11" s="637">
        <v>5.5</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36016</v>
      </c>
      <c r="BH11" s="635"/>
      <c r="BI11" s="635"/>
      <c r="BJ11" s="635"/>
      <c r="BK11" s="635"/>
      <c r="BL11" s="635"/>
      <c r="BM11" s="635"/>
      <c r="BN11" s="636"/>
      <c r="BO11" s="672">
        <v>3.3</v>
      </c>
      <c r="BP11" s="672"/>
      <c r="BQ11" s="672"/>
      <c r="BR11" s="672"/>
      <c r="BS11" s="673" t="s">
        <v>122</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162121</v>
      </c>
      <c r="CS11" s="635"/>
      <c r="CT11" s="635"/>
      <c r="CU11" s="635"/>
      <c r="CV11" s="635"/>
      <c r="CW11" s="635"/>
      <c r="CX11" s="635"/>
      <c r="CY11" s="636"/>
      <c r="CZ11" s="672">
        <v>2.4</v>
      </c>
      <c r="DA11" s="672"/>
      <c r="DB11" s="672"/>
      <c r="DC11" s="672"/>
      <c r="DD11" s="640">
        <v>36267</v>
      </c>
      <c r="DE11" s="635"/>
      <c r="DF11" s="635"/>
      <c r="DG11" s="635"/>
      <c r="DH11" s="635"/>
      <c r="DI11" s="635"/>
      <c r="DJ11" s="635"/>
      <c r="DK11" s="635"/>
      <c r="DL11" s="635"/>
      <c r="DM11" s="635"/>
      <c r="DN11" s="635"/>
      <c r="DO11" s="635"/>
      <c r="DP11" s="636"/>
      <c r="DQ11" s="640">
        <v>107501</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512847</v>
      </c>
      <c r="BH12" s="635"/>
      <c r="BI12" s="635"/>
      <c r="BJ12" s="635"/>
      <c r="BK12" s="635"/>
      <c r="BL12" s="635"/>
      <c r="BM12" s="635"/>
      <c r="BN12" s="636"/>
      <c r="BO12" s="672">
        <v>47</v>
      </c>
      <c r="BP12" s="672"/>
      <c r="BQ12" s="672"/>
      <c r="BR12" s="672"/>
      <c r="BS12" s="673" t="s">
        <v>122</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154197</v>
      </c>
      <c r="CS12" s="635"/>
      <c r="CT12" s="635"/>
      <c r="CU12" s="635"/>
      <c r="CV12" s="635"/>
      <c r="CW12" s="635"/>
      <c r="CX12" s="635"/>
      <c r="CY12" s="636"/>
      <c r="CZ12" s="672">
        <v>2.2999999999999998</v>
      </c>
      <c r="DA12" s="672"/>
      <c r="DB12" s="672"/>
      <c r="DC12" s="672"/>
      <c r="DD12" s="640">
        <v>21457</v>
      </c>
      <c r="DE12" s="635"/>
      <c r="DF12" s="635"/>
      <c r="DG12" s="635"/>
      <c r="DH12" s="635"/>
      <c r="DI12" s="635"/>
      <c r="DJ12" s="635"/>
      <c r="DK12" s="635"/>
      <c r="DL12" s="635"/>
      <c r="DM12" s="635"/>
      <c r="DN12" s="635"/>
      <c r="DO12" s="635"/>
      <c r="DP12" s="636"/>
      <c r="DQ12" s="640">
        <v>129159</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512425</v>
      </c>
      <c r="BH13" s="635"/>
      <c r="BI13" s="635"/>
      <c r="BJ13" s="635"/>
      <c r="BK13" s="635"/>
      <c r="BL13" s="635"/>
      <c r="BM13" s="635"/>
      <c r="BN13" s="636"/>
      <c r="BO13" s="672">
        <v>46.9</v>
      </c>
      <c r="BP13" s="672"/>
      <c r="BQ13" s="672"/>
      <c r="BR13" s="672"/>
      <c r="BS13" s="673" t="s">
        <v>122</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549155</v>
      </c>
      <c r="CS13" s="635"/>
      <c r="CT13" s="635"/>
      <c r="CU13" s="635"/>
      <c r="CV13" s="635"/>
      <c r="CW13" s="635"/>
      <c r="CX13" s="635"/>
      <c r="CY13" s="636"/>
      <c r="CZ13" s="672">
        <v>8.3000000000000007</v>
      </c>
      <c r="DA13" s="672"/>
      <c r="DB13" s="672"/>
      <c r="DC13" s="672"/>
      <c r="DD13" s="640">
        <v>386193</v>
      </c>
      <c r="DE13" s="635"/>
      <c r="DF13" s="635"/>
      <c r="DG13" s="635"/>
      <c r="DH13" s="635"/>
      <c r="DI13" s="635"/>
      <c r="DJ13" s="635"/>
      <c r="DK13" s="635"/>
      <c r="DL13" s="635"/>
      <c r="DM13" s="635"/>
      <c r="DN13" s="635"/>
      <c r="DO13" s="635"/>
      <c r="DP13" s="636"/>
      <c r="DQ13" s="640">
        <v>202748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549</v>
      </c>
      <c r="S14" s="635"/>
      <c r="T14" s="635"/>
      <c r="U14" s="635"/>
      <c r="V14" s="635"/>
      <c r="W14" s="635"/>
      <c r="X14" s="635"/>
      <c r="Y14" s="636"/>
      <c r="Z14" s="672">
        <v>0</v>
      </c>
      <c r="AA14" s="672"/>
      <c r="AB14" s="672"/>
      <c r="AC14" s="672"/>
      <c r="AD14" s="673">
        <v>549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48573</v>
      </c>
      <c r="BH14" s="635"/>
      <c r="BI14" s="635"/>
      <c r="BJ14" s="635"/>
      <c r="BK14" s="635"/>
      <c r="BL14" s="635"/>
      <c r="BM14" s="635"/>
      <c r="BN14" s="636"/>
      <c r="BO14" s="672">
        <v>4.4000000000000004</v>
      </c>
      <c r="BP14" s="672"/>
      <c r="BQ14" s="672"/>
      <c r="BR14" s="672"/>
      <c r="BS14" s="673" t="s">
        <v>122</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399871</v>
      </c>
      <c r="CS14" s="635"/>
      <c r="CT14" s="635"/>
      <c r="CU14" s="635"/>
      <c r="CV14" s="635"/>
      <c r="CW14" s="635"/>
      <c r="CX14" s="635"/>
      <c r="CY14" s="636"/>
      <c r="CZ14" s="672">
        <v>6</v>
      </c>
      <c r="DA14" s="672"/>
      <c r="DB14" s="672"/>
      <c r="DC14" s="672"/>
      <c r="DD14" s="640">
        <v>96532</v>
      </c>
      <c r="DE14" s="635"/>
      <c r="DF14" s="635"/>
      <c r="DG14" s="635"/>
      <c r="DH14" s="635"/>
      <c r="DI14" s="635"/>
      <c r="DJ14" s="635"/>
      <c r="DK14" s="635"/>
      <c r="DL14" s="635"/>
      <c r="DM14" s="635"/>
      <c r="DN14" s="635"/>
      <c r="DO14" s="635"/>
      <c r="DP14" s="636"/>
      <c r="DQ14" s="640">
        <v>304620</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60642</v>
      </c>
      <c r="BH15" s="635"/>
      <c r="BI15" s="635"/>
      <c r="BJ15" s="635"/>
      <c r="BK15" s="635"/>
      <c r="BL15" s="635"/>
      <c r="BM15" s="635"/>
      <c r="BN15" s="636"/>
      <c r="BO15" s="672">
        <v>5.6</v>
      </c>
      <c r="BP15" s="672"/>
      <c r="BQ15" s="672"/>
      <c r="BR15" s="672"/>
      <c r="BS15" s="673" t="s">
        <v>122</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587120</v>
      </c>
      <c r="CS15" s="635"/>
      <c r="CT15" s="635"/>
      <c r="CU15" s="635"/>
      <c r="CV15" s="635"/>
      <c r="CW15" s="635"/>
      <c r="CX15" s="635"/>
      <c r="CY15" s="636"/>
      <c r="CZ15" s="672">
        <v>8.9</v>
      </c>
      <c r="DA15" s="672"/>
      <c r="DB15" s="672"/>
      <c r="DC15" s="672"/>
      <c r="DD15" s="640">
        <v>83826</v>
      </c>
      <c r="DE15" s="635"/>
      <c r="DF15" s="635"/>
      <c r="DG15" s="635"/>
      <c r="DH15" s="635"/>
      <c r="DI15" s="635"/>
      <c r="DJ15" s="635"/>
      <c r="DK15" s="635"/>
      <c r="DL15" s="635"/>
      <c r="DM15" s="635"/>
      <c r="DN15" s="635"/>
      <c r="DO15" s="635"/>
      <c r="DP15" s="636"/>
      <c r="DQ15" s="640">
        <v>532742</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8952</v>
      </c>
      <c r="S16" s="635"/>
      <c r="T16" s="635"/>
      <c r="U16" s="635"/>
      <c r="V16" s="635"/>
      <c r="W16" s="635"/>
      <c r="X16" s="635"/>
      <c r="Y16" s="636"/>
      <c r="Z16" s="672">
        <v>0.1</v>
      </c>
      <c r="AA16" s="672"/>
      <c r="AB16" s="672"/>
      <c r="AC16" s="672"/>
      <c r="AD16" s="673">
        <v>8952</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20113</v>
      </c>
      <c r="S17" s="635"/>
      <c r="T17" s="635"/>
      <c r="U17" s="635"/>
      <c r="V17" s="635"/>
      <c r="W17" s="635"/>
      <c r="X17" s="635"/>
      <c r="Y17" s="636"/>
      <c r="Z17" s="672">
        <v>0.3</v>
      </c>
      <c r="AA17" s="672"/>
      <c r="AB17" s="672"/>
      <c r="AC17" s="672"/>
      <c r="AD17" s="673">
        <v>20113</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995253</v>
      </c>
      <c r="CS17" s="635"/>
      <c r="CT17" s="635"/>
      <c r="CU17" s="635"/>
      <c r="CV17" s="635"/>
      <c r="CW17" s="635"/>
      <c r="CX17" s="635"/>
      <c r="CY17" s="636"/>
      <c r="CZ17" s="672">
        <v>15</v>
      </c>
      <c r="DA17" s="672"/>
      <c r="DB17" s="672"/>
      <c r="DC17" s="672"/>
      <c r="DD17" s="640" t="s">
        <v>122</v>
      </c>
      <c r="DE17" s="635"/>
      <c r="DF17" s="635"/>
      <c r="DG17" s="635"/>
      <c r="DH17" s="635"/>
      <c r="DI17" s="635"/>
      <c r="DJ17" s="635"/>
      <c r="DK17" s="635"/>
      <c r="DL17" s="635"/>
      <c r="DM17" s="635"/>
      <c r="DN17" s="635"/>
      <c r="DO17" s="635"/>
      <c r="DP17" s="636"/>
      <c r="DQ17" s="640">
        <v>975253</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9949</v>
      </c>
      <c r="S18" s="635"/>
      <c r="T18" s="635"/>
      <c r="U18" s="635"/>
      <c r="V18" s="635"/>
      <c r="W18" s="635"/>
      <c r="X18" s="635"/>
      <c r="Y18" s="636"/>
      <c r="Z18" s="672">
        <v>0.1</v>
      </c>
      <c r="AA18" s="672"/>
      <c r="AB18" s="672"/>
      <c r="AC18" s="672"/>
      <c r="AD18" s="673">
        <v>9949</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9601</v>
      </c>
      <c r="S19" s="635"/>
      <c r="T19" s="635"/>
      <c r="U19" s="635"/>
      <c r="V19" s="635"/>
      <c r="W19" s="635"/>
      <c r="X19" s="635"/>
      <c r="Y19" s="636"/>
      <c r="Z19" s="672">
        <v>0.1</v>
      </c>
      <c r="AA19" s="672"/>
      <c r="AB19" s="672"/>
      <c r="AC19" s="672"/>
      <c r="AD19" s="673">
        <v>9601</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9" t="s">
        <v>262</v>
      </c>
      <c r="C20" s="710"/>
      <c r="D20" s="710"/>
      <c r="E20" s="710"/>
      <c r="F20" s="710"/>
      <c r="G20" s="710"/>
      <c r="H20" s="710"/>
      <c r="I20" s="710"/>
      <c r="J20" s="710"/>
      <c r="K20" s="710"/>
      <c r="L20" s="710"/>
      <c r="M20" s="710"/>
      <c r="N20" s="710"/>
      <c r="O20" s="710"/>
      <c r="P20" s="710"/>
      <c r="Q20" s="711"/>
      <c r="R20" s="634">
        <v>348</v>
      </c>
      <c r="S20" s="635"/>
      <c r="T20" s="635"/>
      <c r="U20" s="635"/>
      <c r="V20" s="635"/>
      <c r="W20" s="635"/>
      <c r="X20" s="635"/>
      <c r="Y20" s="636"/>
      <c r="Z20" s="672">
        <v>0</v>
      </c>
      <c r="AA20" s="672"/>
      <c r="AB20" s="672"/>
      <c r="AC20" s="672"/>
      <c r="AD20" s="673">
        <v>348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6632900</v>
      </c>
      <c r="CS20" s="635"/>
      <c r="CT20" s="635"/>
      <c r="CU20" s="635"/>
      <c r="CV20" s="635"/>
      <c r="CW20" s="635"/>
      <c r="CX20" s="635"/>
      <c r="CY20" s="636"/>
      <c r="CZ20" s="672">
        <v>100</v>
      </c>
      <c r="DA20" s="672"/>
      <c r="DB20" s="672"/>
      <c r="DC20" s="672"/>
      <c r="DD20" s="640">
        <v>719819</v>
      </c>
      <c r="DE20" s="635"/>
      <c r="DF20" s="635"/>
      <c r="DG20" s="635"/>
      <c r="DH20" s="635"/>
      <c r="DI20" s="635"/>
      <c r="DJ20" s="635"/>
      <c r="DK20" s="635"/>
      <c r="DL20" s="635"/>
      <c r="DM20" s="635"/>
      <c r="DN20" s="635"/>
      <c r="DO20" s="635"/>
      <c r="DP20" s="636"/>
      <c r="DQ20" s="640">
        <v>5244394</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3091378</v>
      </c>
      <c r="S21" s="635"/>
      <c r="T21" s="635"/>
      <c r="U21" s="635"/>
      <c r="V21" s="635"/>
      <c r="W21" s="635"/>
      <c r="X21" s="635"/>
      <c r="Y21" s="636"/>
      <c r="Z21" s="672">
        <v>44.3</v>
      </c>
      <c r="AA21" s="672"/>
      <c r="AB21" s="672"/>
      <c r="AC21" s="672"/>
      <c r="AD21" s="673">
        <v>2847908</v>
      </c>
      <c r="AE21" s="673"/>
      <c r="AF21" s="673"/>
      <c r="AG21" s="673"/>
      <c r="AH21" s="673"/>
      <c r="AI21" s="673"/>
      <c r="AJ21" s="673"/>
      <c r="AK21" s="673"/>
      <c r="AL21" s="637">
        <v>64.2</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2847908</v>
      </c>
      <c r="S22" s="635"/>
      <c r="T22" s="635"/>
      <c r="U22" s="635"/>
      <c r="V22" s="635"/>
      <c r="W22" s="635"/>
      <c r="X22" s="635"/>
      <c r="Y22" s="636"/>
      <c r="Z22" s="672">
        <v>40.799999999999997</v>
      </c>
      <c r="AA22" s="672"/>
      <c r="AB22" s="672"/>
      <c r="AC22" s="672"/>
      <c r="AD22" s="673">
        <v>2847908</v>
      </c>
      <c r="AE22" s="673"/>
      <c r="AF22" s="673"/>
      <c r="AG22" s="673"/>
      <c r="AH22" s="673"/>
      <c r="AI22" s="673"/>
      <c r="AJ22" s="673"/>
      <c r="AK22" s="673"/>
      <c r="AL22" s="637">
        <v>64.2</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243470</v>
      </c>
      <c r="S23" s="635"/>
      <c r="T23" s="635"/>
      <c r="U23" s="635"/>
      <c r="V23" s="635"/>
      <c r="W23" s="635"/>
      <c r="X23" s="635"/>
      <c r="Y23" s="636"/>
      <c r="Z23" s="672">
        <v>3.5</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08"/>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279</v>
      </c>
      <c r="CE24" s="693"/>
      <c r="CF24" s="693"/>
      <c r="CG24" s="693"/>
      <c r="CH24" s="693"/>
      <c r="CI24" s="693"/>
      <c r="CJ24" s="693"/>
      <c r="CK24" s="693"/>
      <c r="CL24" s="693"/>
      <c r="CM24" s="693"/>
      <c r="CN24" s="693"/>
      <c r="CO24" s="693"/>
      <c r="CP24" s="693"/>
      <c r="CQ24" s="694"/>
      <c r="CR24" s="689">
        <v>3010559</v>
      </c>
      <c r="CS24" s="690"/>
      <c r="CT24" s="690"/>
      <c r="CU24" s="690"/>
      <c r="CV24" s="690"/>
      <c r="CW24" s="690"/>
      <c r="CX24" s="690"/>
      <c r="CY24" s="715"/>
      <c r="CZ24" s="716">
        <v>45.4</v>
      </c>
      <c r="DA24" s="698"/>
      <c r="DB24" s="698"/>
      <c r="DC24" s="718"/>
      <c r="DD24" s="714">
        <v>2453290</v>
      </c>
      <c r="DE24" s="690"/>
      <c r="DF24" s="690"/>
      <c r="DG24" s="690"/>
      <c r="DH24" s="690"/>
      <c r="DI24" s="690"/>
      <c r="DJ24" s="690"/>
      <c r="DK24" s="715"/>
      <c r="DL24" s="714">
        <v>2203588</v>
      </c>
      <c r="DM24" s="690"/>
      <c r="DN24" s="690"/>
      <c r="DO24" s="690"/>
      <c r="DP24" s="690"/>
      <c r="DQ24" s="690"/>
      <c r="DR24" s="690"/>
      <c r="DS24" s="690"/>
      <c r="DT24" s="690"/>
      <c r="DU24" s="690"/>
      <c r="DV24" s="715"/>
      <c r="DW24" s="716">
        <v>49.6</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4560236</v>
      </c>
      <c r="S25" s="635"/>
      <c r="T25" s="635"/>
      <c r="U25" s="635"/>
      <c r="V25" s="635"/>
      <c r="W25" s="635"/>
      <c r="X25" s="635"/>
      <c r="Y25" s="636"/>
      <c r="Z25" s="672">
        <v>65.3</v>
      </c>
      <c r="AA25" s="672"/>
      <c r="AB25" s="672"/>
      <c r="AC25" s="672"/>
      <c r="AD25" s="673">
        <v>4316766</v>
      </c>
      <c r="AE25" s="673"/>
      <c r="AF25" s="673"/>
      <c r="AG25" s="673"/>
      <c r="AH25" s="673"/>
      <c r="AI25" s="673"/>
      <c r="AJ25" s="673"/>
      <c r="AK25" s="673"/>
      <c r="AL25" s="637">
        <v>97.2</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1395099</v>
      </c>
      <c r="CS25" s="647"/>
      <c r="CT25" s="647"/>
      <c r="CU25" s="647"/>
      <c r="CV25" s="647"/>
      <c r="CW25" s="647"/>
      <c r="CX25" s="647"/>
      <c r="CY25" s="648"/>
      <c r="CZ25" s="637">
        <v>21</v>
      </c>
      <c r="DA25" s="649"/>
      <c r="DB25" s="649"/>
      <c r="DC25" s="650"/>
      <c r="DD25" s="640">
        <v>1271595</v>
      </c>
      <c r="DE25" s="647"/>
      <c r="DF25" s="647"/>
      <c r="DG25" s="647"/>
      <c r="DH25" s="647"/>
      <c r="DI25" s="647"/>
      <c r="DJ25" s="647"/>
      <c r="DK25" s="648"/>
      <c r="DL25" s="640">
        <v>1030950</v>
      </c>
      <c r="DM25" s="647"/>
      <c r="DN25" s="647"/>
      <c r="DO25" s="647"/>
      <c r="DP25" s="647"/>
      <c r="DQ25" s="647"/>
      <c r="DR25" s="647"/>
      <c r="DS25" s="647"/>
      <c r="DT25" s="647"/>
      <c r="DU25" s="647"/>
      <c r="DV25" s="648"/>
      <c r="DW25" s="637">
        <v>23.2</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571</v>
      </c>
      <c r="S26" s="635"/>
      <c r="T26" s="635"/>
      <c r="U26" s="635"/>
      <c r="V26" s="635"/>
      <c r="W26" s="635"/>
      <c r="X26" s="635"/>
      <c r="Y26" s="636"/>
      <c r="Z26" s="672">
        <v>0</v>
      </c>
      <c r="AA26" s="672"/>
      <c r="AB26" s="672"/>
      <c r="AC26" s="672"/>
      <c r="AD26" s="673">
        <v>571</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784067</v>
      </c>
      <c r="CS26" s="635"/>
      <c r="CT26" s="635"/>
      <c r="CU26" s="635"/>
      <c r="CV26" s="635"/>
      <c r="CW26" s="635"/>
      <c r="CX26" s="635"/>
      <c r="CY26" s="636"/>
      <c r="CZ26" s="637">
        <v>11.8</v>
      </c>
      <c r="DA26" s="649"/>
      <c r="DB26" s="649"/>
      <c r="DC26" s="650"/>
      <c r="DD26" s="640">
        <v>693476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20211</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1091876</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620207</v>
      </c>
      <c r="CS27" s="647"/>
      <c r="CT27" s="647"/>
      <c r="CU27" s="647"/>
      <c r="CV27" s="647"/>
      <c r="CW27" s="647"/>
      <c r="CX27" s="647"/>
      <c r="CY27" s="648"/>
      <c r="CZ27" s="637">
        <v>9.4</v>
      </c>
      <c r="DA27" s="649"/>
      <c r="DB27" s="649"/>
      <c r="DC27" s="650"/>
      <c r="DD27" s="640">
        <v>206442</v>
      </c>
      <c r="DE27" s="647"/>
      <c r="DF27" s="647"/>
      <c r="DG27" s="647"/>
      <c r="DH27" s="647"/>
      <c r="DI27" s="647"/>
      <c r="DJ27" s="647"/>
      <c r="DK27" s="648"/>
      <c r="DL27" s="640">
        <v>197385</v>
      </c>
      <c r="DM27" s="647"/>
      <c r="DN27" s="647"/>
      <c r="DO27" s="647"/>
      <c r="DP27" s="647"/>
      <c r="DQ27" s="647"/>
      <c r="DR27" s="647"/>
      <c r="DS27" s="647"/>
      <c r="DT27" s="647"/>
      <c r="DU27" s="647"/>
      <c r="DV27" s="648"/>
      <c r="DW27" s="637">
        <v>4.4000000000000004</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120062</v>
      </c>
      <c r="S28" s="635"/>
      <c r="T28" s="635"/>
      <c r="U28" s="635"/>
      <c r="V28" s="635"/>
      <c r="W28" s="635"/>
      <c r="X28" s="635"/>
      <c r="Y28" s="636"/>
      <c r="Z28" s="672">
        <v>1.7</v>
      </c>
      <c r="AA28" s="672"/>
      <c r="AB28" s="672"/>
      <c r="AC28" s="672"/>
      <c r="AD28" s="673">
        <v>105144</v>
      </c>
      <c r="AE28" s="673"/>
      <c r="AF28" s="673"/>
      <c r="AG28" s="673"/>
      <c r="AH28" s="673"/>
      <c r="AI28" s="673"/>
      <c r="AJ28" s="673"/>
      <c r="AK28" s="673"/>
      <c r="AL28" s="637">
        <v>2.4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995253</v>
      </c>
      <c r="CS28" s="635"/>
      <c r="CT28" s="635"/>
      <c r="CU28" s="635"/>
      <c r="CV28" s="635"/>
      <c r="CW28" s="635"/>
      <c r="CX28" s="635"/>
      <c r="CY28" s="636"/>
      <c r="CZ28" s="637">
        <v>15</v>
      </c>
      <c r="DA28" s="649"/>
      <c r="DB28" s="649"/>
      <c r="DC28" s="650"/>
      <c r="DD28" s="640">
        <v>975253</v>
      </c>
      <c r="DE28" s="635"/>
      <c r="DF28" s="635"/>
      <c r="DG28" s="635"/>
      <c r="DH28" s="635"/>
      <c r="DI28" s="635"/>
      <c r="DJ28" s="635"/>
      <c r="DK28" s="636"/>
      <c r="DL28" s="640">
        <v>975253</v>
      </c>
      <c r="DM28" s="635"/>
      <c r="DN28" s="635"/>
      <c r="DO28" s="635"/>
      <c r="DP28" s="635"/>
      <c r="DQ28" s="635"/>
      <c r="DR28" s="635"/>
      <c r="DS28" s="635"/>
      <c r="DT28" s="635"/>
      <c r="DU28" s="635"/>
      <c r="DV28" s="636"/>
      <c r="DW28" s="637">
        <v>22</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5544</v>
      </c>
      <c r="S29" s="635"/>
      <c r="T29" s="635"/>
      <c r="U29" s="635"/>
      <c r="V29" s="635"/>
      <c r="W29" s="635"/>
      <c r="X29" s="635"/>
      <c r="Y29" s="636"/>
      <c r="Z29" s="672">
        <v>0.1</v>
      </c>
      <c r="AA29" s="672"/>
      <c r="AB29" s="672"/>
      <c r="AC29" s="672"/>
      <c r="AD29" s="673">
        <v>1029</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995253</v>
      </c>
      <c r="CS29" s="647"/>
      <c r="CT29" s="647"/>
      <c r="CU29" s="647"/>
      <c r="CV29" s="647"/>
      <c r="CW29" s="647"/>
      <c r="CX29" s="647"/>
      <c r="CY29" s="648"/>
      <c r="CZ29" s="637">
        <v>15</v>
      </c>
      <c r="DA29" s="649"/>
      <c r="DB29" s="649"/>
      <c r="DC29" s="650"/>
      <c r="DD29" s="640">
        <v>975253</v>
      </c>
      <c r="DE29" s="647"/>
      <c r="DF29" s="647"/>
      <c r="DG29" s="647"/>
      <c r="DH29" s="647"/>
      <c r="DI29" s="647"/>
      <c r="DJ29" s="647"/>
      <c r="DK29" s="648"/>
      <c r="DL29" s="640">
        <v>975253</v>
      </c>
      <c r="DM29" s="647"/>
      <c r="DN29" s="647"/>
      <c r="DO29" s="647"/>
      <c r="DP29" s="647"/>
      <c r="DQ29" s="647"/>
      <c r="DR29" s="647"/>
      <c r="DS29" s="647"/>
      <c r="DT29" s="647"/>
      <c r="DU29" s="647"/>
      <c r="DV29" s="648"/>
      <c r="DW29" s="637">
        <v>22</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675478</v>
      </c>
      <c r="S30" s="635"/>
      <c r="T30" s="635"/>
      <c r="U30" s="635"/>
      <c r="V30" s="635"/>
      <c r="W30" s="635"/>
      <c r="X30" s="635"/>
      <c r="Y30" s="636"/>
      <c r="Z30" s="672">
        <v>9.6999999999999993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6"/>
      <c r="BI30" s="706"/>
      <c r="BJ30" s="706"/>
      <c r="BK30" s="706"/>
      <c r="BL30" s="706"/>
      <c r="BM30" s="706"/>
      <c r="BN30" s="706"/>
      <c r="BO30" s="706"/>
      <c r="BP30" s="706"/>
      <c r="BQ30" s="707"/>
      <c r="BR30" s="686"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962818</v>
      </c>
      <c r="CS30" s="635"/>
      <c r="CT30" s="635"/>
      <c r="CU30" s="635"/>
      <c r="CV30" s="635"/>
      <c r="CW30" s="635"/>
      <c r="CX30" s="635"/>
      <c r="CY30" s="636"/>
      <c r="CZ30" s="637">
        <v>14.5</v>
      </c>
      <c r="DA30" s="649"/>
      <c r="DB30" s="649"/>
      <c r="DC30" s="650"/>
      <c r="DD30" s="640">
        <v>942818</v>
      </c>
      <c r="DE30" s="635"/>
      <c r="DF30" s="635"/>
      <c r="DG30" s="635"/>
      <c r="DH30" s="635"/>
      <c r="DI30" s="635"/>
      <c r="DJ30" s="635"/>
      <c r="DK30" s="636"/>
      <c r="DL30" s="640">
        <v>942818</v>
      </c>
      <c r="DM30" s="635"/>
      <c r="DN30" s="635"/>
      <c r="DO30" s="635"/>
      <c r="DP30" s="635"/>
      <c r="DQ30" s="635"/>
      <c r="DR30" s="635"/>
      <c r="DS30" s="635"/>
      <c r="DT30" s="635"/>
      <c r="DU30" s="635"/>
      <c r="DV30" s="636"/>
      <c r="DW30" s="637">
        <v>21.2</v>
      </c>
      <c r="DX30" s="649"/>
      <c r="DY30" s="649"/>
      <c r="DZ30" s="649"/>
      <c r="EA30" s="649"/>
      <c r="EB30" s="649"/>
      <c r="EC30" s="661"/>
    </row>
    <row r="31" spans="2:133" ht="11.25" customHeight="1" x14ac:dyDescent="0.2">
      <c r="B31" s="709" t="s">
        <v>297</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298</v>
      </c>
      <c r="AQ31" s="701"/>
      <c r="AR31" s="701"/>
      <c r="AS31" s="701"/>
      <c r="AT31" s="702" t="s">
        <v>299</v>
      </c>
      <c r="AU31" s="212"/>
      <c r="AV31" s="212"/>
      <c r="AW31" s="212"/>
      <c r="AX31" s="692" t="s">
        <v>177</v>
      </c>
      <c r="AY31" s="693"/>
      <c r="AZ31" s="693"/>
      <c r="BA31" s="693"/>
      <c r="BB31" s="693"/>
      <c r="BC31" s="693"/>
      <c r="BD31" s="693"/>
      <c r="BE31" s="693"/>
      <c r="BF31" s="694"/>
      <c r="BG31" s="696">
        <v>99</v>
      </c>
      <c r="BH31" s="697"/>
      <c r="BI31" s="697"/>
      <c r="BJ31" s="697"/>
      <c r="BK31" s="697"/>
      <c r="BL31" s="697"/>
      <c r="BM31" s="698">
        <v>95.4</v>
      </c>
      <c r="BN31" s="697"/>
      <c r="BO31" s="697"/>
      <c r="BP31" s="697"/>
      <c r="BQ31" s="699"/>
      <c r="BR31" s="696">
        <v>99.2</v>
      </c>
      <c r="BS31" s="697"/>
      <c r="BT31" s="697"/>
      <c r="BU31" s="697"/>
      <c r="BV31" s="697"/>
      <c r="BW31" s="697"/>
      <c r="BX31" s="698">
        <v>94.7</v>
      </c>
      <c r="BY31" s="697"/>
      <c r="BZ31" s="697"/>
      <c r="CA31" s="697"/>
      <c r="CB31" s="699"/>
      <c r="CD31" s="655"/>
      <c r="CE31" s="656"/>
      <c r="CF31" s="631" t="s">
        <v>300</v>
      </c>
      <c r="CG31" s="632"/>
      <c r="CH31" s="632"/>
      <c r="CI31" s="632"/>
      <c r="CJ31" s="632"/>
      <c r="CK31" s="632"/>
      <c r="CL31" s="632"/>
      <c r="CM31" s="632"/>
      <c r="CN31" s="632"/>
      <c r="CO31" s="632"/>
      <c r="CP31" s="632"/>
      <c r="CQ31" s="633"/>
      <c r="CR31" s="634">
        <v>32435</v>
      </c>
      <c r="CS31" s="647"/>
      <c r="CT31" s="647"/>
      <c r="CU31" s="647"/>
      <c r="CV31" s="647"/>
      <c r="CW31" s="647"/>
      <c r="CX31" s="647"/>
      <c r="CY31" s="648"/>
      <c r="CZ31" s="637">
        <v>0.5</v>
      </c>
      <c r="DA31" s="649"/>
      <c r="DB31" s="649"/>
      <c r="DC31" s="650"/>
      <c r="DD31" s="640">
        <v>32435</v>
      </c>
      <c r="DE31" s="647"/>
      <c r="DF31" s="647"/>
      <c r="DG31" s="647"/>
      <c r="DH31" s="647"/>
      <c r="DI31" s="647"/>
      <c r="DJ31" s="647"/>
      <c r="DK31" s="648"/>
      <c r="DL31" s="640">
        <v>32435</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336309</v>
      </c>
      <c r="S32" s="635"/>
      <c r="T32" s="635"/>
      <c r="U32" s="635"/>
      <c r="V32" s="635"/>
      <c r="W32" s="635"/>
      <c r="X32" s="635"/>
      <c r="Y32" s="636"/>
      <c r="Z32" s="672">
        <v>4.8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302</v>
      </c>
      <c r="AX32" s="631" t="s">
        <v>303</v>
      </c>
      <c r="AY32" s="632"/>
      <c r="AZ32" s="632"/>
      <c r="BA32" s="632"/>
      <c r="BB32" s="632"/>
      <c r="BC32" s="632"/>
      <c r="BD32" s="632"/>
      <c r="BE32" s="632"/>
      <c r="BF32" s="633"/>
      <c r="BG32" s="705">
        <v>99</v>
      </c>
      <c r="BH32" s="647"/>
      <c r="BI32" s="647"/>
      <c r="BJ32" s="647"/>
      <c r="BK32" s="647"/>
      <c r="BL32" s="647"/>
      <c r="BM32" s="638">
        <v>94.1</v>
      </c>
      <c r="BN32" s="647"/>
      <c r="BO32" s="647"/>
      <c r="BP32" s="647"/>
      <c r="BQ32" s="670"/>
      <c r="BR32" s="705">
        <v>99.1</v>
      </c>
      <c r="BS32" s="647"/>
      <c r="BT32" s="647"/>
      <c r="BU32" s="647"/>
      <c r="BV32" s="647"/>
      <c r="BW32" s="647"/>
      <c r="BX32" s="638">
        <v>92.9</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11595</v>
      </c>
      <c r="S33" s="635"/>
      <c r="T33" s="635"/>
      <c r="U33" s="635"/>
      <c r="V33" s="635"/>
      <c r="W33" s="635"/>
      <c r="X33" s="635"/>
      <c r="Y33" s="636"/>
      <c r="Z33" s="672">
        <v>0.2</v>
      </c>
      <c r="AA33" s="672"/>
      <c r="AB33" s="672"/>
      <c r="AC33" s="672"/>
      <c r="AD33" s="673">
        <v>4658</v>
      </c>
      <c r="AE33" s="673"/>
      <c r="AF33" s="673"/>
      <c r="AG33" s="673"/>
      <c r="AH33" s="673"/>
      <c r="AI33" s="673"/>
      <c r="AJ33" s="673"/>
      <c r="AK33" s="673"/>
      <c r="AL33" s="637">
        <v>0.1</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99</v>
      </c>
      <c r="BH33" s="619"/>
      <c r="BI33" s="619"/>
      <c r="BJ33" s="619"/>
      <c r="BK33" s="619"/>
      <c r="BL33" s="619"/>
      <c r="BM33" s="665">
        <v>96.1</v>
      </c>
      <c r="BN33" s="619"/>
      <c r="BO33" s="619"/>
      <c r="BP33" s="619"/>
      <c r="BQ33" s="682"/>
      <c r="BR33" s="695">
        <v>99.4</v>
      </c>
      <c r="BS33" s="619"/>
      <c r="BT33" s="619"/>
      <c r="BU33" s="619"/>
      <c r="BV33" s="619"/>
      <c r="BW33" s="619"/>
      <c r="BX33" s="665">
        <v>96</v>
      </c>
      <c r="BY33" s="619"/>
      <c r="BZ33" s="619"/>
      <c r="CA33" s="619"/>
      <c r="CB33" s="682"/>
      <c r="CD33" s="631" t="s">
        <v>307</v>
      </c>
      <c r="CE33" s="632"/>
      <c r="CF33" s="632"/>
      <c r="CG33" s="632"/>
      <c r="CH33" s="632"/>
      <c r="CI33" s="632"/>
      <c r="CJ33" s="632"/>
      <c r="CK33" s="632"/>
      <c r="CL33" s="632"/>
      <c r="CM33" s="632"/>
      <c r="CN33" s="632"/>
      <c r="CO33" s="632"/>
      <c r="CP33" s="632"/>
      <c r="CQ33" s="633"/>
      <c r="CR33" s="634">
        <v>2902522</v>
      </c>
      <c r="CS33" s="647"/>
      <c r="CT33" s="647"/>
      <c r="CU33" s="647"/>
      <c r="CV33" s="647"/>
      <c r="CW33" s="647"/>
      <c r="CX33" s="647"/>
      <c r="CY33" s="648"/>
      <c r="CZ33" s="637">
        <v>43.8</v>
      </c>
      <c r="DA33" s="649"/>
      <c r="DB33" s="649"/>
      <c r="DC33" s="650"/>
      <c r="DD33" s="640">
        <v>2552821</v>
      </c>
      <c r="DE33" s="647"/>
      <c r="DF33" s="647"/>
      <c r="DG33" s="647"/>
      <c r="DH33" s="647"/>
      <c r="DI33" s="647"/>
      <c r="DJ33" s="647"/>
      <c r="DK33" s="648"/>
      <c r="DL33" s="640">
        <v>1782559</v>
      </c>
      <c r="DM33" s="647"/>
      <c r="DN33" s="647"/>
      <c r="DO33" s="647"/>
      <c r="DP33" s="647"/>
      <c r="DQ33" s="647"/>
      <c r="DR33" s="647"/>
      <c r="DS33" s="647"/>
      <c r="DT33" s="647"/>
      <c r="DU33" s="647"/>
      <c r="DV33" s="648"/>
      <c r="DW33" s="637">
        <v>40.200000000000003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191790</v>
      </c>
      <c r="S34" s="635"/>
      <c r="T34" s="635"/>
      <c r="U34" s="635"/>
      <c r="V34" s="635"/>
      <c r="W34" s="635"/>
      <c r="X34" s="635"/>
      <c r="Y34" s="636"/>
      <c r="Z34" s="672">
        <v>2.7</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1015379</v>
      </c>
      <c r="CS34" s="635"/>
      <c r="CT34" s="635"/>
      <c r="CU34" s="635"/>
      <c r="CV34" s="635"/>
      <c r="CW34" s="635"/>
      <c r="CX34" s="635"/>
      <c r="CY34" s="636"/>
      <c r="CZ34" s="637">
        <v>15.3</v>
      </c>
      <c r="DA34" s="649"/>
      <c r="DB34" s="649"/>
      <c r="DC34" s="650"/>
      <c r="DD34" s="640">
        <v>863501</v>
      </c>
      <c r="DE34" s="635"/>
      <c r="DF34" s="635"/>
      <c r="DG34" s="635"/>
      <c r="DH34" s="635"/>
      <c r="DI34" s="635"/>
      <c r="DJ34" s="635"/>
      <c r="DK34" s="636"/>
      <c r="DL34" s="640">
        <v>554994</v>
      </c>
      <c r="DM34" s="635"/>
      <c r="DN34" s="635"/>
      <c r="DO34" s="635"/>
      <c r="DP34" s="635"/>
      <c r="DQ34" s="635"/>
      <c r="DR34" s="635"/>
      <c r="DS34" s="635"/>
      <c r="DT34" s="635"/>
      <c r="DU34" s="635"/>
      <c r="DV34" s="636"/>
      <c r="DW34" s="637">
        <v>12.5</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309355</v>
      </c>
      <c r="S35" s="635"/>
      <c r="T35" s="635"/>
      <c r="U35" s="635"/>
      <c r="V35" s="635"/>
      <c r="W35" s="635"/>
      <c r="X35" s="635"/>
      <c r="Y35" s="636"/>
      <c r="Z35" s="672">
        <v>4.4000000000000004</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51697</v>
      </c>
      <c r="CS35" s="647"/>
      <c r="CT35" s="647"/>
      <c r="CU35" s="647"/>
      <c r="CV35" s="647"/>
      <c r="CW35" s="647"/>
      <c r="CX35" s="647"/>
      <c r="CY35" s="648"/>
      <c r="CZ35" s="637">
        <v>0.8</v>
      </c>
      <c r="DA35" s="649"/>
      <c r="DB35" s="649"/>
      <c r="DC35" s="650"/>
      <c r="DD35" s="640">
        <v>42044</v>
      </c>
      <c r="DE35" s="647"/>
      <c r="DF35" s="647"/>
      <c r="DG35" s="647"/>
      <c r="DH35" s="647"/>
      <c r="DI35" s="647"/>
      <c r="DJ35" s="647"/>
      <c r="DK35" s="648"/>
      <c r="DL35" s="640">
        <v>42044</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166457</v>
      </c>
      <c r="S36" s="635"/>
      <c r="T36" s="635"/>
      <c r="U36" s="635"/>
      <c r="V36" s="635"/>
      <c r="W36" s="635"/>
      <c r="X36" s="635"/>
      <c r="Y36" s="636"/>
      <c r="Z36" s="672">
        <v>2.4</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742983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21204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1179999</v>
      </c>
      <c r="CS36" s="635"/>
      <c r="CT36" s="635"/>
      <c r="CU36" s="635"/>
      <c r="CV36" s="635"/>
      <c r="CW36" s="635"/>
      <c r="CX36" s="635"/>
      <c r="CY36" s="636"/>
      <c r="CZ36" s="637">
        <v>17.8</v>
      </c>
      <c r="DA36" s="649"/>
      <c r="DB36" s="649"/>
      <c r="DC36" s="650"/>
      <c r="DD36" s="640">
        <v>1093592</v>
      </c>
      <c r="DE36" s="635"/>
      <c r="DF36" s="635"/>
      <c r="DG36" s="635"/>
      <c r="DH36" s="635"/>
      <c r="DI36" s="635"/>
      <c r="DJ36" s="635"/>
      <c r="DK36" s="636"/>
      <c r="DL36" s="640">
        <v>695615</v>
      </c>
      <c r="DM36" s="635"/>
      <c r="DN36" s="635"/>
      <c r="DO36" s="635"/>
      <c r="DP36" s="635"/>
      <c r="DQ36" s="635"/>
      <c r="DR36" s="635"/>
      <c r="DS36" s="635"/>
      <c r="DT36" s="635"/>
      <c r="DU36" s="635"/>
      <c r="DV36" s="636"/>
      <c r="DW36" s="637">
        <v>15.7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164802</v>
      </c>
      <c r="S37" s="635"/>
      <c r="T37" s="635"/>
      <c r="U37" s="635"/>
      <c r="V37" s="635"/>
      <c r="W37" s="635"/>
      <c r="X37" s="635"/>
      <c r="Y37" s="636"/>
      <c r="Z37" s="672">
        <v>2.4</v>
      </c>
      <c r="AA37" s="672"/>
      <c r="AB37" s="672"/>
      <c r="AC37" s="672"/>
      <c r="AD37" s="673">
        <v>11178</v>
      </c>
      <c r="AE37" s="673"/>
      <c r="AF37" s="673"/>
      <c r="AG37" s="673"/>
      <c r="AH37" s="673"/>
      <c r="AI37" s="673"/>
      <c r="AJ37" s="673"/>
      <c r="AK37" s="673"/>
      <c r="AL37" s="637">
        <v>0.3</v>
      </c>
      <c r="AM37" s="638"/>
      <c r="AN37" s="638"/>
      <c r="AO37" s="674"/>
      <c r="AQ37" s="667" t="s">
        <v>319</v>
      </c>
      <c r="AR37" s="668"/>
      <c r="AS37" s="668"/>
      <c r="AT37" s="668"/>
      <c r="AU37" s="668"/>
      <c r="AV37" s="668"/>
      <c r="AW37" s="668"/>
      <c r="AX37" s="668"/>
      <c r="AY37" s="669"/>
      <c r="AZ37" s="634">
        <v>89787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-5172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216978</v>
      </c>
      <c r="CS37" s="647"/>
      <c r="CT37" s="647"/>
      <c r="CU37" s="647"/>
      <c r="CV37" s="647"/>
      <c r="CW37" s="647"/>
      <c r="CX37" s="647"/>
      <c r="CY37" s="648"/>
      <c r="CZ37" s="637">
        <v>3.3</v>
      </c>
      <c r="DA37" s="649"/>
      <c r="DB37" s="649"/>
      <c r="DC37" s="650"/>
      <c r="DD37" s="640">
        <v>194978</v>
      </c>
      <c r="DE37" s="647"/>
      <c r="DF37" s="647"/>
      <c r="DG37" s="647"/>
      <c r="DH37" s="647"/>
      <c r="DI37" s="647"/>
      <c r="DJ37" s="647"/>
      <c r="DK37" s="648"/>
      <c r="DL37" s="640">
        <v>189166</v>
      </c>
      <c r="DM37" s="647"/>
      <c r="DN37" s="647"/>
      <c r="DO37" s="647"/>
      <c r="DP37" s="647"/>
      <c r="DQ37" s="647"/>
      <c r="DR37" s="647"/>
      <c r="DS37" s="647"/>
      <c r="DT37" s="647"/>
      <c r="DU37" s="647"/>
      <c r="DV37" s="648"/>
      <c r="DW37" s="637">
        <v>4.3</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418500</v>
      </c>
      <c r="S38" s="635"/>
      <c r="T38" s="635"/>
      <c r="U38" s="635"/>
      <c r="V38" s="635"/>
      <c r="W38" s="635"/>
      <c r="X38" s="635"/>
      <c r="Y38" s="636"/>
      <c r="Z38" s="672">
        <v>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31131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1595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622130</v>
      </c>
      <c r="CS38" s="635"/>
      <c r="CT38" s="635"/>
      <c r="CU38" s="635"/>
      <c r="CV38" s="635"/>
      <c r="CW38" s="635"/>
      <c r="CX38" s="635"/>
      <c r="CY38" s="636"/>
      <c r="CZ38" s="637">
        <v>9.4</v>
      </c>
      <c r="DA38" s="649"/>
      <c r="DB38" s="649"/>
      <c r="DC38" s="650"/>
      <c r="DD38" s="640">
        <v>540939</v>
      </c>
      <c r="DE38" s="635"/>
      <c r="DF38" s="635"/>
      <c r="DG38" s="635"/>
      <c r="DH38" s="635"/>
      <c r="DI38" s="635"/>
      <c r="DJ38" s="635"/>
      <c r="DK38" s="636"/>
      <c r="DL38" s="640">
        <v>486906</v>
      </c>
      <c r="DM38" s="635"/>
      <c r="DN38" s="635"/>
      <c r="DO38" s="635"/>
      <c r="DP38" s="635"/>
      <c r="DQ38" s="635"/>
      <c r="DR38" s="635"/>
      <c r="DS38" s="635"/>
      <c r="DT38" s="635"/>
      <c r="DU38" s="635"/>
      <c r="DV38" s="636"/>
      <c r="DW38" s="637">
        <v>11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31066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2334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30317</v>
      </c>
      <c r="CS39" s="647"/>
      <c r="CT39" s="647"/>
      <c r="CU39" s="647"/>
      <c r="CV39" s="647"/>
      <c r="CW39" s="647"/>
      <c r="CX39" s="647"/>
      <c r="CY39" s="648"/>
      <c r="CZ39" s="637">
        <v>0.5</v>
      </c>
      <c r="DA39" s="649"/>
      <c r="DB39" s="649"/>
      <c r="DC39" s="650"/>
      <c r="DD39" s="640">
        <v>9745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3000</v>
      </c>
      <c r="CS40" s="635"/>
      <c r="CT40" s="635"/>
      <c r="CU40" s="635"/>
      <c r="CV40" s="635"/>
      <c r="CW40" s="635"/>
      <c r="CX40" s="635"/>
      <c r="CY40" s="636"/>
      <c r="CZ40" s="637">
        <v>0</v>
      </c>
      <c r="DA40" s="649"/>
      <c r="DB40" s="649"/>
      <c r="DC40" s="650"/>
      <c r="DD40" s="640">
        <v>3000</v>
      </c>
      <c r="DE40" s="635"/>
      <c r="DF40" s="635"/>
      <c r="DG40" s="635"/>
      <c r="DH40" s="635"/>
      <c r="DI40" s="635"/>
      <c r="DJ40" s="635"/>
      <c r="DK40" s="636"/>
      <c r="DL40" s="640">
        <v>3000</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6980910</v>
      </c>
      <c r="S41" s="659"/>
      <c r="T41" s="659"/>
      <c r="U41" s="659"/>
      <c r="V41" s="659"/>
      <c r="W41" s="659"/>
      <c r="X41" s="659"/>
      <c r="Y41" s="662"/>
      <c r="Z41" s="663">
        <v>100</v>
      </c>
      <c r="AA41" s="663"/>
      <c r="AB41" s="663"/>
      <c r="AC41" s="663"/>
      <c r="AD41" s="664">
        <v>4439346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110811</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480188</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399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719819</v>
      </c>
      <c r="CS42" s="647"/>
      <c r="CT42" s="647"/>
      <c r="CU42" s="647"/>
      <c r="CV42" s="647"/>
      <c r="CW42" s="647"/>
      <c r="CX42" s="647"/>
      <c r="CY42" s="648"/>
      <c r="CZ42" s="637">
        <v>10.9</v>
      </c>
      <c r="DA42" s="649"/>
      <c r="DB42" s="649"/>
      <c r="DC42" s="650"/>
      <c r="DD42" s="640">
        <v>238283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19648</v>
      </c>
      <c r="CS43" s="647"/>
      <c r="CT43" s="647"/>
      <c r="CU43" s="647"/>
      <c r="CV43" s="647"/>
      <c r="CW43" s="647"/>
      <c r="CX43" s="647"/>
      <c r="CY43" s="648"/>
      <c r="CZ43" s="637">
        <v>0.3</v>
      </c>
      <c r="DA43" s="649"/>
      <c r="DB43" s="649"/>
      <c r="DC43" s="650"/>
      <c r="DD43" s="640">
        <v>19648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719819</v>
      </c>
      <c r="CS44" s="635"/>
      <c r="CT44" s="635"/>
      <c r="CU44" s="635"/>
      <c r="CV44" s="635"/>
      <c r="CW44" s="635"/>
      <c r="CX44" s="635"/>
      <c r="CY44" s="636"/>
      <c r="CZ44" s="637">
        <v>10.9</v>
      </c>
      <c r="DA44" s="638"/>
      <c r="DB44" s="638"/>
      <c r="DC44" s="639"/>
      <c r="DD44" s="640">
        <v>238283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112045</v>
      </c>
      <c r="CS45" s="647"/>
      <c r="CT45" s="647"/>
      <c r="CU45" s="647"/>
      <c r="CV45" s="647"/>
      <c r="CW45" s="647"/>
      <c r="CX45" s="647"/>
      <c r="CY45" s="648"/>
      <c r="CZ45" s="637">
        <v>1.7</v>
      </c>
      <c r="DA45" s="649"/>
      <c r="DB45" s="649"/>
      <c r="DC45" s="650"/>
      <c r="DD45" s="640">
        <v>27566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581644</v>
      </c>
      <c r="CS46" s="635"/>
      <c r="CT46" s="635"/>
      <c r="CU46" s="635"/>
      <c r="CV46" s="635"/>
      <c r="CW46" s="635"/>
      <c r="CX46" s="635"/>
      <c r="CY46" s="636"/>
      <c r="CZ46" s="637">
        <v>8.8000000000000007</v>
      </c>
      <c r="DA46" s="638"/>
      <c r="DB46" s="638"/>
      <c r="DC46" s="639"/>
      <c r="DD46" s="640">
        <v>187587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6632900</v>
      </c>
      <c r="CS49" s="619"/>
      <c r="CT49" s="619"/>
      <c r="CU49" s="619"/>
      <c r="CV49" s="619"/>
      <c r="CW49" s="619"/>
      <c r="CX49" s="619"/>
      <c r="CY49" s="620"/>
      <c r="CZ49" s="621">
        <v>100</v>
      </c>
      <c r="DA49" s="622"/>
      <c r="DB49" s="622"/>
      <c r="DC49" s="623"/>
      <c r="DD49" s="624">
        <v>5244394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in33Sl6WUcW3KcHPgNSapR6f4XEjIgtD2B+BZ+MW6R0KsgJoX3q/tYzOXUME+cmwu7iKhFoYTtz/WD39MhFMgA==" saltValue="fP8Ij98+rZc2Tw/arc0y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6847</v>
      </c>
      <c r="R7" s="1116"/>
      <c r="S7" s="1116"/>
      <c r="T7" s="1116"/>
      <c r="U7" s="1116"/>
      <c r="V7" s="1116">
        <v>6529</v>
      </c>
      <c r="W7" s="1116"/>
      <c r="X7" s="1116"/>
      <c r="Y7" s="1116"/>
      <c r="Z7" s="1116"/>
      <c r="AA7" s="1116">
        <v>318</v>
      </c>
      <c r="AB7" s="1116"/>
      <c r="AC7" s="1116"/>
      <c r="AD7" s="1116"/>
      <c r="AE7" s="1117"/>
      <c r="AF7" s="1118">
        <v>285</v>
      </c>
      <c r="AG7" s="1119"/>
      <c r="AH7" s="1119"/>
      <c r="AI7" s="1119"/>
      <c r="AJ7" s="1120"/>
      <c r="AK7" s="1121">
        <v>264</v>
      </c>
      <c r="AL7" s="1122"/>
      <c r="AM7" s="1122"/>
      <c r="AN7" s="1122"/>
      <c r="AO7" s="1122"/>
      <c r="AP7" s="1122">
        <v>7576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141</v>
      </c>
      <c r="R8" s="1052"/>
      <c r="S8" s="1052"/>
      <c r="T8" s="1052"/>
      <c r="U8" s="1052"/>
      <c r="V8" s="1052">
        <v>111</v>
      </c>
      <c r="W8" s="1052"/>
      <c r="X8" s="1052"/>
      <c r="Y8" s="1052"/>
      <c r="Z8" s="1052"/>
      <c r="AA8" s="1052">
        <v>30</v>
      </c>
      <c r="AB8" s="1052"/>
      <c r="AC8" s="1052"/>
      <c r="AD8" s="1052"/>
      <c r="AE8" s="1053"/>
      <c r="AF8" s="1048">
        <v>30</v>
      </c>
      <c r="AG8" s="1049"/>
      <c r="AH8" s="1049"/>
      <c r="AI8" s="1049"/>
      <c r="AJ8" s="1050"/>
      <c r="AK8" s="1093">
        <v>19</v>
      </c>
      <c r="AL8" s="1094"/>
      <c r="AM8" s="1094"/>
      <c r="AN8" s="1094"/>
      <c r="AO8" s="1094"/>
      <c r="AP8" s="1094" t="s">
        <v>546</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377</v>
      </c>
      <c r="B23" s="950" t="s">
        <v>378</v>
      </c>
      <c r="C23" s="951"/>
      <c r="D23" s="951"/>
      <c r="E23" s="951"/>
      <c r="F23" s="951"/>
      <c r="G23" s="951"/>
      <c r="H23" s="951"/>
      <c r="I23" s="951"/>
      <c r="J23" s="951"/>
      <c r="K23" s="951"/>
      <c r="L23" s="951"/>
      <c r="M23" s="951"/>
      <c r="N23" s="951"/>
      <c r="O23" s="951"/>
      <c r="P23" s="961"/>
      <c r="Q23" s="1080">
        <v>6981</v>
      </c>
      <c r="R23" s="1074"/>
      <c r="S23" s="1074"/>
      <c r="T23" s="1074"/>
      <c r="U23" s="1074"/>
      <c r="V23" s="1074">
        <v>6633</v>
      </c>
      <c r="W23" s="1074"/>
      <c r="X23" s="1074"/>
      <c r="Y23" s="1074"/>
      <c r="Z23" s="1074"/>
      <c r="AA23" s="1074">
        <v>348</v>
      </c>
      <c r="AB23" s="1074"/>
      <c r="AC23" s="1074"/>
      <c r="AD23" s="1074"/>
      <c r="AE23" s="1081"/>
      <c r="AF23" s="1082">
        <v>315</v>
      </c>
      <c r="AG23" s="1074"/>
      <c r="AH23" s="1074"/>
      <c r="AI23" s="1074"/>
      <c r="AJ23" s="1083"/>
      <c r="AK23" s="1084"/>
      <c r="AL23" s="1085"/>
      <c r="AM23" s="1085"/>
      <c r="AN23" s="1085"/>
      <c r="AO23" s="1085"/>
      <c r="AP23" s="1074">
        <v>7576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389</v>
      </c>
      <c r="C28" s="1061"/>
      <c r="D28" s="1061"/>
      <c r="E28" s="1061"/>
      <c r="F28" s="1061"/>
      <c r="G28" s="1061"/>
      <c r="H28" s="1061"/>
      <c r="I28" s="1061"/>
      <c r="J28" s="1061"/>
      <c r="K28" s="1061"/>
      <c r="L28" s="1061"/>
      <c r="M28" s="1061"/>
      <c r="N28" s="1061"/>
      <c r="O28" s="1061"/>
      <c r="P28" s="1062"/>
      <c r="Q28" s="1063">
        <v>1346</v>
      </c>
      <c r="R28" s="1064"/>
      <c r="S28" s="1064"/>
      <c r="T28" s="1064"/>
      <c r="U28" s="1064"/>
      <c r="V28" s="1064">
        <v>1325</v>
      </c>
      <c r="W28" s="1064"/>
      <c r="X28" s="1064"/>
      <c r="Y28" s="1064"/>
      <c r="Z28" s="1064"/>
      <c r="AA28" s="1064">
        <v>21</v>
      </c>
      <c r="AB28" s="1064"/>
      <c r="AC28" s="1064"/>
      <c r="AD28" s="1064"/>
      <c r="AE28" s="1065"/>
      <c r="AF28" s="1066">
        <v>21</v>
      </c>
      <c r="AG28" s="1064"/>
      <c r="AH28" s="1064"/>
      <c r="AI28" s="1064"/>
      <c r="AJ28" s="1067"/>
      <c r="AK28" s="1055">
        <v>100</v>
      </c>
      <c r="AL28" s="1056"/>
      <c r="AM28" s="1056"/>
      <c r="AN28" s="1056"/>
      <c r="AO28" s="1056"/>
      <c r="AP28" s="1056" t="s">
        <v>546</v>
      </c>
      <c r="AQ28" s="1056"/>
      <c r="AR28" s="1056"/>
      <c r="AS28" s="1056"/>
      <c r="AT28" s="1056"/>
      <c r="AU28" s="1056" t="s">
        <v>546</v>
      </c>
      <c r="AV28" s="1056"/>
      <c r="AW28" s="1056"/>
      <c r="AX28" s="1056"/>
      <c r="AY28" s="1056"/>
      <c r="AZ28" s="1057" t="s">
        <v>546</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390</v>
      </c>
      <c r="C29" s="1044"/>
      <c r="D29" s="1044"/>
      <c r="E29" s="1044"/>
      <c r="F29" s="1044"/>
      <c r="G29" s="1044"/>
      <c r="H29" s="1044"/>
      <c r="I29" s="1044"/>
      <c r="J29" s="1044"/>
      <c r="K29" s="1044"/>
      <c r="L29" s="1044"/>
      <c r="M29" s="1044"/>
      <c r="N29" s="1044"/>
      <c r="O29" s="1044"/>
      <c r="P29" s="1045"/>
      <c r="Q29" s="1051">
        <v>344</v>
      </c>
      <c r="R29" s="1052"/>
      <c r="S29" s="1052"/>
      <c r="T29" s="1052"/>
      <c r="U29" s="1052"/>
      <c r="V29" s="1052">
        <v>341</v>
      </c>
      <c r="W29" s="1052"/>
      <c r="X29" s="1052"/>
      <c r="Y29" s="1052"/>
      <c r="Z29" s="1052"/>
      <c r="AA29" s="1052">
        <v>3</v>
      </c>
      <c r="AB29" s="1052"/>
      <c r="AC29" s="1052"/>
      <c r="AD29" s="1052"/>
      <c r="AE29" s="1053"/>
      <c r="AF29" s="1048">
        <v>3</v>
      </c>
      <c r="AG29" s="1049"/>
      <c r="AH29" s="1049"/>
      <c r="AI29" s="1049"/>
      <c r="AJ29" s="1050"/>
      <c r="AK29" s="993">
        <v>204</v>
      </c>
      <c r="AL29" s="984"/>
      <c r="AM29" s="984"/>
      <c r="AN29" s="984"/>
      <c r="AO29" s="984"/>
      <c r="AP29" s="984" t="s">
        <v>546</v>
      </c>
      <c r="AQ29" s="984"/>
      <c r="AR29" s="984"/>
      <c r="AS29" s="984"/>
      <c r="AT29" s="984"/>
      <c r="AU29" s="984" t="s">
        <v>546</v>
      </c>
      <c r="AV29" s="984"/>
      <c r="AW29" s="984"/>
      <c r="AX29" s="984"/>
      <c r="AY29" s="984"/>
      <c r="AZ29" s="1054" t="s">
        <v>546</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391</v>
      </c>
      <c r="C30" s="1044"/>
      <c r="D30" s="1044"/>
      <c r="E30" s="1044"/>
      <c r="F30" s="1044"/>
      <c r="G30" s="1044"/>
      <c r="H30" s="1044"/>
      <c r="I30" s="1044"/>
      <c r="J30" s="1044"/>
      <c r="K30" s="1044"/>
      <c r="L30" s="1044"/>
      <c r="M30" s="1044"/>
      <c r="N30" s="1044"/>
      <c r="O30" s="1044"/>
      <c r="P30" s="1045"/>
      <c r="Q30" s="1051">
        <v>283</v>
      </c>
      <c r="R30" s="1052"/>
      <c r="S30" s="1052"/>
      <c r="T30" s="1052"/>
      <c r="U30" s="1052"/>
      <c r="V30" s="1052">
        <v>220</v>
      </c>
      <c r="W30" s="1052"/>
      <c r="X30" s="1052"/>
      <c r="Y30" s="1052"/>
      <c r="Z30" s="1052"/>
      <c r="AA30" s="1052">
        <v>64</v>
      </c>
      <c r="AB30" s="1052"/>
      <c r="AC30" s="1052"/>
      <c r="AD30" s="1052"/>
      <c r="AE30" s="1053"/>
      <c r="AF30" s="1048">
        <v>301</v>
      </c>
      <c r="AG30" s="1049"/>
      <c r="AH30" s="1049"/>
      <c r="AI30" s="1049"/>
      <c r="AJ30" s="1050"/>
      <c r="AK30" s="993">
        <v>31</v>
      </c>
      <c r="AL30" s="984"/>
      <c r="AM30" s="984"/>
      <c r="AN30" s="984"/>
      <c r="AO30" s="984"/>
      <c r="AP30" s="984">
        <v>637</v>
      </c>
      <c r="AQ30" s="984"/>
      <c r="AR30" s="984"/>
      <c r="AS30" s="984"/>
      <c r="AT30" s="984"/>
      <c r="AU30" s="984">
        <v>78</v>
      </c>
      <c r="AV30" s="984"/>
      <c r="AW30" s="984"/>
      <c r="AX30" s="984"/>
      <c r="AY30" s="984"/>
      <c r="AZ30" s="1054" t="s">
        <v>546</v>
      </c>
      <c r="BA30" s="1054"/>
      <c r="BB30" s="1054"/>
      <c r="BC30" s="1054"/>
      <c r="BD30" s="1054"/>
      <c r="BE30" s="985" t="s">
        <v>392</v>
      </c>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141</v>
      </c>
      <c r="R31" s="1052"/>
      <c r="S31" s="1052"/>
      <c r="T31" s="1052"/>
      <c r="U31" s="1052"/>
      <c r="V31" s="1052">
        <v>125</v>
      </c>
      <c r="W31" s="1052"/>
      <c r="X31" s="1052"/>
      <c r="Y31" s="1052"/>
      <c r="Z31" s="1052"/>
      <c r="AA31" s="1052">
        <v>16</v>
      </c>
      <c r="AB31" s="1052"/>
      <c r="AC31" s="1052"/>
      <c r="AD31" s="1052"/>
      <c r="AE31" s="1053"/>
      <c r="AF31" s="1048">
        <v>16</v>
      </c>
      <c r="AG31" s="1049"/>
      <c r="AH31" s="1049"/>
      <c r="AI31" s="1049"/>
      <c r="AJ31" s="1050"/>
      <c r="AK31" s="993">
        <v>37</v>
      </c>
      <c r="AL31" s="984"/>
      <c r="AM31" s="984"/>
      <c r="AN31" s="984"/>
      <c r="AO31" s="984"/>
      <c r="AP31" s="984">
        <v>317</v>
      </c>
      <c r="AQ31" s="984"/>
      <c r="AR31" s="984"/>
      <c r="AS31" s="984"/>
      <c r="AT31" s="984"/>
      <c r="AU31" s="984">
        <v>115</v>
      </c>
      <c r="AV31" s="984"/>
      <c r="AW31" s="984"/>
      <c r="AX31" s="984"/>
      <c r="AY31" s="984"/>
      <c r="AZ31" s="1054" t="s">
        <v>546</v>
      </c>
      <c r="BA31" s="1054"/>
      <c r="BB31" s="1054"/>
      <c r="BC31" s="1054"/>
      <c r="BD31" s="1054"/>
      <c r="BE31" s="985" t="s">
        <v>394</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341</v>
      </c>
      <c r="AG63" s="972"/>
      <c r="AH63" s="972"/>
      <c r="AI63" s="972"/>
      <c r="AJ63" s="1035"/>
      <c r="AK63" s="1036"/>
      <c r="AL63" s="976"/>
      <c r="AM63" s="976"/>
      <c r="AN63" s="976"/>
      <c r="AO63" s="976"/>
      <c r="AP63" s="972">
        <f>AP30+AP31</f>
        <v>954</v>
      </c>
      <c r="AQ63" s="972"/>
      <c r="AR63" s="972"/>
      <c r="AS63" s="972"/>
      <c r="AT63" s="972"/>
      <c r="AU63" s="972">
        <f>AU30+AU31</f>
        <v>193</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547</v>
      </c>
      <c r="C68" s="999"/>
      <c r="D68" s="999"/>
      <c r="E68" s="999"/>
      <c r="F68" s="999"/>
      <c r="G68" s="999"/>
      <c r="H68" s="999"/>
      <c r="I68" s="999"/>
      <c r="J68" s="999"/>
      <c r="K68" s="999"/>
      <c r="L68" s="999"/>
      <c r="M68" s="999"/>
      <c r="N68" s="999"/>
      <c r="O68" s="999"/>
      <c r="P68" s="1000"/>
      <c r="Q68" s="1001">
        <v>313</v>
      </c>
      <c r="R68" s="995"/>
      <c r="S68" s="995"/>
      <c r="T68" s="995"/>
      <c r="U68" s="995"/>
      <c r="V68" s="995">
        <v>294</v>
      </c>
      <c r="W68" s="995"/>
      <c r="X68" s="995"/>
      <c r="Y68" s="995"/>
      <c r="Z68" s="995"/>
      <c r="AA68" s="995">
        <v>19</v>
      </c>
      <c r="AB68" s="995"/>
      <c r="AC68" s="995"/>
      <c r="AD68" s="995"/>
      <c r="AE68" s="995"/>
      <c r="AF68" s="995">
        <v>19</v>
      </c>
      <c r="AG68" s="995"/>
      <c r="AH68" s="995"/>
      <c r="AI68" s="995"/>
      <c r="AJ68" s="995"/>
      <c r="AK68" s="995">
        <v>83</v>
      </c>
      <c r="AL68" s="995"/>
      <c r="AM68" s="995"/>
      <c r="AN68" s="995"/>
      <c r="AO68" s="995"/>
      <c r="AP68" s="995" t="s">
        <v>546</v>
      </c>
      <c r="AQ68" s="995"/>
      <c r="AR68" s="995"/>
      <c r="AS68" s="995"/>
      <c r="AT68" s="995"/>
      <c r="AU68" s="995" t="s">
        <v>546</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548</v>
      </c>
      <c r="C69" s="988"/>
      <c r="D69" s="988"/>
      <c r="E69" s="988"/>
      <c r="F69" s="988"/>
      <c r="G69" s="988"/>
      <c r="H69" s="988"/>
      <c r="I69" s="988"/>
      <c r="J69" s="988"/>
      <c r="K69" s="988"/>
      <c r="L69" s="988"/>
      <c r="M69" s="988"/>
      <c r="N69" s="988"/>
      <c r="O69" s="988"/>
      <c r="P69" s="989"/>
      <c r="Q69" s="990">
        <v>62</v>
      </c>
      <c r="R69" s="984"/>
      <c r="S69" s="984"/>
      <c r="T69" s="984"/>
      <c r="U69" s="984"/>
      <c r="V69" s="984">
        <v>61</v>
      </c>
      <c r="W69" s="984"/>
      <c r="X69" s="984"/>
      <c r="Y69" s="984"/>
      <c r="Z69" s="984"/>
      <c r="AA69" s="984">
        <v>1</v>
      </c>
      <c r="AB69" s="984"/>
      <c r="AC69" s="984"/>
      <c r="AD69" s="984"/>
      <c r="AE69" s="984"/>
      <c r="AF69" s="984">
        <v>1</v>
      </c>
      <c r="AG69" s="984"/>
      <c r="AH69" s="984"/>
      <c r="AI69" s="984"/>
      <c r="AJ69" s="984"/>
      <c r="AK69" s="984" t="s">
        <v>546</v>
      </c>
      <c r="AL69" s="984"/>
      <c r="AM69" s="984"/>
      <c r="AN69" s="984"/>
      <c r="AO69" s="984"/>
      <c r="AP69" s="984" t="s">
        <v>546</v>
      </c>
      <c r="AQ69" s="984"/>
      <c r="AR69" s="984"/>
      <c r="AS69" s="984"/>
      <c r="AT69" s="984"/>
      <c r="AU69" s="984" t="s">
        <v>546</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549</v>
      </c>
      <c r="C70" s="988"/>
      <c r="D70" s="988"/>
      <c r="E70" s="988"/>
      <c r="F70" s="988"/>
      <c r="G70" s="988"/>
      <c r="H70" s="988"/>
      <c r="I70" s="988"/>
      <c r="J70" s="988"/>
      <c r="K70" s="988"/>
      <c r="L70" s="988"/>
      <c r="M70" s="988"/>
      <c r="N70" s="988"/>
      <c r="O70" s="988"/>
      <c r="P70" s="989"/>
      <c r="Q70" s="990">
        <v>155</v>
      </c>
      <c r="R70" s="984"/>
      <c r="S70" s="984"/>
      <c r="T70" s="984"/>
      <c r="U70" s="984"/>
      <c r="V70" s="984">
        <v>153</v>
      </c>
      <c r="W70" s="984"/>
      <c r="X70" s="984"/>
      <c r="Y70" s="984"/>
      <c r="Z70" s="984"/>
      <c r="AA70" s="984">
        <v>3</v>
      </c>
      <c r="AB70" s="984"/>
      <c r="AC70" s="984"/>
      <c r="AD70" s="984"/>
      <c r="AE70" s="984"/>
      <c r="AF70" s="984">
        <v>3</v>
      </c>
      <c r="AG70" s="984"/>
      <c r="AH70" s="984"/>
      <c r="AI70" s="984"/>
      <c r="AJ70" s="984"/>
      <c r="AK70" s="984" t="s">
        <v>546</v>
      </c>
      <c r="AL70" s="984"/>
      <c r="AM70" s="984"/>
      <c r="AN70" s="984"/>
      <c r="AO70" s="984"/>
      <c r="AP70" s="984" t="s">
        <v>546</v>
      </c>
      <c r="AQ70" s="984"/>
      <c r="AR70" s="984"/>
      <c r="AS70" s="984"/>
      <c r="AT70" s="984"/>
      <c r="AU70" s="984" t="s">
        <v>546</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550</v>
      </c>
      <c r="C71" s="988"/>
      <c r="D71" s="988"/>
      <c r="E71" s="988"/>
      <c r="F71" s="988"/>
      <c r="G71" s="988"/>
      <c r="H71" s="988"/>
      <c r="I71" s="988"/>
      <c r="J71" s="988"/>
      <c r="K71" s="988"/>
      <c r="L71" s="988"/>
      <c r="M71" s="988"/>
      <c r="N71" s="988"/>
      <c r="O71" s="988"/>
      <c r="P71" s="989"/>
      <c r="Q71" s="990">
        <v>16</v>
      </c>
      <c r="R71" s="984"/>
      <c r="S71" s="984"/>
      <c r="T71" s="984"/>
      <c r="U71" s="984"/>
      <c r="V71" s="984">
        <v>14</v>
      </c>
      <c r="W71" s="984"/>
      <c r="X71" s="984"/>
      <c r="Y71" s="984"/>
      <c r="Z71" s="984"/>
      <c r="AA71" s="984">
        <v>2</v>
      </c>
      <c r="AB71" s="984"/>
      <c r="AC71" s="984"/>
      <c r="AD71" s="984"/>
      <c r="AE71" s="984"/>
      <c r="AF71" s="984">
        <v>2</v>
      </c>
      <c r="AG71" s="984"/>
      <c r="AH71" s="984"/>
      <c r="AI71" s="984"/>
      <c r="AJ71" s="984"/>
      <c r="AK71" s="984" t="s">
        <v>546</v>
      </c>
      <c r="AL71" s="984"/>
      <c r="AM71" s="984"/>
      <c r="AN71" s="984"/>
      <c r="AO71" s="984"/>
      <c r="AP71" s="984" t="s">
        <v>546</v>
      </c>
      <c r="AQ71" s="984"/>
      <c r="AR71" s="984"/>
      <c r="AS71" s="984"/>
      <c r="AT71" s="984"/>
      <c r="AU71" s="984" t="s">
        <v>546</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551</v>
      </c>
      <c r="C72" s="988"/>
      <c r="D72" s="988"/>
      <c r="E72" s="988"/>
      <c r="F72" s="988"/>
      <c r="G72" s="988"/>
      <c r="H72" s="988"/>
      <c r="I72" s="988"/>
      <c r="J72" s="988"/>
      <c r="K72" s="988"/>
      <c r="L72" s="988"/>
      <c r="M72" s="988"/>
      <c r="N72" s="988"/>
      <c r="O72" s="988"/>
      <c r="P72" s="989"/>
      <c r="Q72" s="990">
        <v>5869</v>
      </c>
      <c r="R72" s="984"/>
      <c r="S72" s="984"/>
      <c r="T72" s="984"/>
      <c r="U72" s="984"/>
      <c r="V72" s="984">
        <v>4818</v>
      </c>
      <c r="W72" s="984"/>
      <c r="X72" s="984"/>
      <c r="Y72" s="984"/>
      <c r="Z72" s="984"/>
      <c r="AA72" s="984">
        <v>1051</v>
      </c>
      <c r="AB72" s="984"/>
      <c r="AC72" s="984"/>
      <c r="AD72" s="984"/>
      <c r="AE72" s="984"/>
      <c r="AF72" s="984">
        <v>1051</v>
      </c>
      <c r="AG72" s="984"/>
      <c r="AH72" s="984"/>
      <c r="AI72" s="984"/>
      <c r="AJ72" s="984"/>
      <c r="AK72" s="984">
        <v>18</v>
      </c>
      <c r="AL72" s="984"/>
      <c r="AM72" s="984"/>
      <c r="AN72" s="984"/>
      <c r="AO72" s="984"/>
      <c r="AP72" s="984" t="s">
        <v>546</v>
      </c>
      <c r="AQ72" s="984"/>
      <c r="AR72" s="984"/>
      <c r="AS72" s="984"/>
      <c r="AT72" s="984"/>
      <c r="AU72" s="984" t="s">
        <v>546</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552</v>
      </c>
      <c r="C73" s="988"/>
      <c r="D73" s="988"/>
      <c r="E73" s="988"/>
      <c r="F73" s="988"/>
      <c r="G73" s="988"/>
      <c r="H73" s="988"/>
      <c r="I73" s="988"/>
      <c r="J73" s="988"/>
      <c r="K73" s="988"/>
      <c r="L73" s="988"/>
      <c r="M73" s="988"/>
      <c r="N73" s="988"/>
      <c r="O73" s="988"/>
      <c r="P73" s="989"/>
      <c r="Q73" s="990">
        <v>280</v>
      </c>
      <c r="R73" s="984"/>
      <c r="S73" s="984"/>
      <c r="T73" s="984"/>
      <c r="U73" s="984"/>
      <c r="V73" s="984">
        <v>269</v>
      </c>
      <c r="W73" s="984"/>
      <c r="X73" s="984"/>
      <c r="Y73" s="984"/>
      <c r="Z73" s="984"/>
      <c r="AA73" s="984">
        <v>11</v>
      </c>
      <c r="AB73" s="984"/>
      <c r="AC73" s="984"/>
      <c r="AD73" s="984"/>
      <c r="AE73" s="984"/>
      <c r="AF73" s="984">
        <v>11</v>
      </c>
      <c r="AG73" s="984"/>
      <c r="AH73" s="984"/>
      <c r="AI73" s="984"/>
      <c r="AJ73" s="984"/>
      <c r="AK73" s="984" t="s">
        <v>546</v>
      </c>
      <c r="AL73" s="984"/>
      <c r="AM73" s="984"/>
      <c r="AN73" s="984"/>
      <c r="AO73" s="984"/>
      <c r="AP73" s="984">
        <v>101</v>
      </c>
      <c r="AQ73" s="984"/>
      <c r="AR73" s="984"/>
      <c r="AS73" s="984"/>
      <c r="AT73" s="984"/>
      <c r="AU73" s="984">
        <v>3</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553</v>
      </c>
      <c r="C74" s="988"/>
      <c r="D74" s="988"/>
      <c r="E74" s="988"/>
      <c r="F74" s="988"/>
      <c r="G74" s="988"/>
      <c r="H74" s="988"/>
      <c r="I74" s="988"/>
      <c r="J74" s="988"/>
      <c r="K74" s="988"/>
      <c r="L74" s="988"/>
      <c r="M74" s="988"/>
      <c r="N74" s="988"/>
      <c r="O74" s="988"/>
      <c r="P74" s="989"/>
      <c r="Q74" s="990">
        <v>5</v>
      </c>
      <c r="R74" s="984"/>
      <c r="S74" s="984"/>
      <c r="T74" s="984"/>
      <c r="U74" s="984"/>
      <c r="V74" s="984">
        <v>3</v>
      </c>
      <c r="W74" s="984"/>
      <c r="X74" s="984"/>
      <c r="Y74" s="984"/>
      <c r="Z74" s="984"/>
      <c r="AA74" s="984">
        <v>2</v>
      </c>
      <c r="AB74" s="984"/>
      <c r="AC74" s="984"/>
      <c r="AD74" s="984"/>
      <c r="AE74" s="984"/>
      <c r="AF74" s="984">
        <v>2</v>
      </c>
      <c r="AG74" s="984"/>
      <c r="AH74" s="984"/>
      <c r="AI74" s="984"/>
      <c r="AJ74" s="984"/>
      <c r="AK74" s="984">
        <v>0</v>
      </c>
      <c r="AL74" s="984"/>
      <c r="AM74" s="984"/>
      <c r="AN74" s="984"/>
      <c r="AO74" s="984"/>
      <c r="AP74" s="984" t="s">
        <v>546</v>
      </c>
      <c r="AQ74" s="984"/>
      <c r="AR74" s="984"/>
      <c r="AS74" s="984"/>
      <c r="AT74" s="984"/>
      <c r="AU74" s="984" t="s">
        <v>546</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554</v>
      </c>
      <c r="C75" s="988"/>
      <c r="D75" s="988"/>
      <c r="E75" s="988"/>
      <c r="F75" s="988"/>
      <c r="G75" s="988"/>
      <c r="H75" s="988"/>
      <c r="I75" s="988"/>
      <c r="J75" s="988"/>
      <c r="K75" s="988"/>
      <c r="L75" s="988"/>
      <c r="M75" s="988"/>
      <c r="N75" s="988"/>
      <c r="O75" s="988"/>
      <c r="P75" s="989"/>
      <c r="Q75" s="991">
        <v>249</v>
      </c>
      <c r="R75" s="992"/>
      <c r="S75" s="992"/>
      <c r="T75" s="992"/>
      <c r="U75" s="993"/>
      <c r="V75" s="994">
        <v>153</v>
      </c>
      <c r="W75" s="992"/>
      <c r="X75" s="992"/>
      <c r="Y75" s="992"/>
      <c r="Z75" s="993"/>
      <c r="AA75" s="994">
        <v>96</v>
      </c>
      <c r="AB75" s="992"/>
      <c r="AC75" s="992"/>
      <c r="AD75" s="992"/>
      <c r="AE75" s="993"/>
      <c r="AF75" s="994">
        <v>96</v>
      </c>
      <c r="AG75" s="992"/>
      <c r="AH75" s="992"/>
      <c r="AI75" s="992"/>
      <c r="AJ75" s="993"/>
      <c r="AK75" s="994" t="s">
        <v>546</v>
      </c>
      <c r="AL75" s="992"/>
      <c r="AM75" s="992"/>
      <c r="AN75" s="992"/>
      <c r="AO75" s="993"/>
      <c r="AP75" s="994" t="s">
        <v>546</v>
      </c>
      <c r="AQ75" s="992"/>
      <c r="AR75" s="992"/>
      <c r="AS75" s="992"/>
      <c r="AT75" s="993"/>
      <c r="AU75" s="994" t="s">
        <v>546</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555</v>
      </c>
      <c r="C76" s="988"/>
      <c r="D76" s="988"/>
      <c r="E76" s="988"/>
      <c r="F76" s="988"/>
      <c r="G76" s="988"/>
      <c r="H76" s="988"/>
      <c r="I76" s="988"/>
      <c r="J76" s="988"/>
      <c r="K76" s="988"/>
      <c r="L76" s="988"/>
      <c r="M76" s="988"/>
      <c r="N76" s="988"/>
      <c r="O76" s="988"/>
      <c r="P76" s="989"/>
      <c r="Q76" s="991">
        <v>38</v>
      </c>
      <c r="R76" s="992"/>
      <c r="S76" s="992"/>
      <c r="T76" s="992"/>
      <c r="U76" s="993"/>
      <c r="V76" s="994">
        <v>23</v>
      </c>
      <c r="W76" s="992"/>
      <c r="X76" s="992"/>
      <c r="Y76" s="992"/>
      <c r="Z76" s="993"/>
      <c r="AA76" s="994">
        <v>15</v>
      </c>
      <c r="AB76" s="992"/>
      <c r="AC76" s="992"/>
      <c r="AD76" s="992"/>
      <c r="AE76" s="993"/>
      <c r="AF76" s="994">
        <v>15</v>
      </c>
      <c r="AG76" s="992"/>
      <c r="AH76" s="992"/>
      <c r="AI76" s="992"/>
      <c r="AJ76" s="993"/>
      <c r="AK76" s="994" t="s">
        <v>546</v>
      </c>
      <c r="AL76" s="992"/>
      <c r="AM76" s="992"/>
      <c r="AN76" s="992"/>
      <c r="AO76" s="993"/>
      <c r="AP76" s="994" t="s">
        <v>546</v>
      </c>
      <c r="AQ76" s="992"/>
      <c r="AR76" s="992"/>
      <c r="AS76" s="992"/>
      <c r="AT76" s="993"/>
      <c r="AU76" s="994" t="s">
        <v>546</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t="s">
        <v>556</v>
      </c>
      <c r="C77" s="988"/>
      <c r="D77" s="988"/>
      <c r="E77" s="988"/>
      <c r="F77" s="988"/>
      <c r="G77" s="988"/>
      <c r="H77" s="988"/>
      <c r="I77" s="988"/>
      <c r="J77" s="988"/>
      <c r="K77" s="988"/>
      <c r="L77" s="988"/>
      <c r="M77" s="988"/>
      <c r="N77" s="988"/>
      <c r="O77" s="988"/>
      <c r="P77" s="989"/>
      <c r="Q77" s="991">
        <v>237</v>
      </c>
      <c r="R77" s="992"/>
      <c r="S77" s="992"/>
      <c r="T77" s="992"/>
      <c r="U77" s="993"/>
      <c r="V77" s="994">
        <v>234</v>
      </c>
      <c r="W77" s="992"/>
      <c r="X77" s="992"/>
      <c r="Y77" s="992"/>
      <c r="Z77" s="993"/>
      <c r="AA77" s="994">
        <v>4</v>
      </c>
      <c r="AB77" s="992"/>
      <c r="AC77" s="992"/>
      <c r="AD77" s="992"/>
      <c r="AE77" s="993"/>
      <c r="AF77" s="994">
        <v>4</v>
      </c>
      <c r="AG77" s="992"/>
      <c r="AH77" s="992"/>
      <c r="AI77" s="992"/>
      <c r="AJ77" s="993"/>
      <c r="AK77" s="994">
        <v>12</v>
      </c>
      <c r="AL77" s="992"/>
      <c r="AM77" s="992"/>
      <c r="AN77" s="992"/>
      <c r="AO77" s="993"/>
      <c r="AP77" s="994" t="s">
        <v>546</v>
      </c>
      <c r="AQ77" s="992"/>
      <c r="AR77" s="992"/>
      <c r="AS77" s="992"/>
      <c r="AT77" s="993"/>
      <c r="AU77" s="994" t="s">
        <v>546</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t="s">
        <v>557</v>
      </c>
      <c r="C78" s="988"/>
      <c r="D78" s="988"/>
      <c r="E78" s="988"/>
      <c r="F78" s="988"/>
      <c r="G78" s="988"/>
      <c r="H78" s="988"/>
      <c r="I78" s="988"/>
      <c r="J78" s="988"/>
      <c r="K78" s="988"/>
      <c r="L78" s="988"/>
      <c r="M78" s="988"/>
      <c r="N78" s="988"/>
      <c r="O78" s="988"/>
      <c r="P78" s="989"/>
      <c r="Q78" s="990">
        <v>254366</v>
      </c>
      <c r="R78" s="984"/>
      <c r="S78" s="984"/>
      <c r="T78" s="984"/>
      <c r="U78" s="984"/>
      <c r="V78" s="984">
        <v>246438</v>
      </c>
      <c r="W78" s="984"/>
      <c r="X78" s="984"/>
      <c r="Y78" s="984"/>
      <c r="Z78" s="984"/>
      <c r="AA78" s="984">
        <v>7929</v>
      </c>
      <c r="AB78" s="984"/>
      <c r="AC78" s="984"/>
      <c r="AD78" s="984"/>
      <c r="AE78" s="984"/>
      <c r="AF78" s="984">
        <v>7525</v>
      </c>
      <c r="AG78" s="984"/>
      <c r="AH78" s="984"/>
      <c r="AI78" s="984"/>
      <c r="AJ78" s="984"/>
      <c r="AK78" s="984" t="s">
        <v>546</v>
      </c>
      <c r="AL78" s="984"/>
      <c r="AM78" s="984"/>
      <c r="AN78" s="984"/>
      <c r="AO78" s="984"/>
      <c r="AP78" s="984" t="s">
        <v>546</v>
      </c>
      <c r="AQ78" s="984"/>
      <c r="AR78" s="984"/>
      <c r="AS78" s="984"/>
      <c r="AT78" s="984"/>
      <c r="AU78" s="984" t="s">
        <v>546</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t="s">
        <v>558</v>
      </c>
      <c r="C79" s="988"/>
      <c r="D79" s="988"/>
      <c r="E79" s="988"/>
      <c r="F79" s="988"/>
      <c r="G79" s="988"/>
      <c r="H79" s="988"/>
      <c r="I79" s="988"/>
      <c r="J79" s="988"/>
      <c r="K79" s="988"/>
      <c r="L79" s="988"/>
      <c r="M79" s="988"/>
      <c r="N79" s="988"/>
      <c r="O79" s="988"/>
      <c r="P79" s="989"/>
      <c r="Q79" s="990">
        <v>168</v>
      </c>
      <c r="R79" s="984"/>
      <c r="S79" s="984"/>
      <c r="T79" s="984"/>
      <c r="U79" s="984"/>
      <c r="V79" s="984">
        <v>160</v>
      </c>
      <c r="W79" s="984"/>
      <c r="X79" s="984"/>
      <c r="Y79" s="984"/>
      <c r="Z79" s="984"/>
      <c r="AA79" s="984">
        <v>9</v>
      </c>
      <c r="AB79" s="984"/>
      <c r="AC79" s="984"/>
      <c r="AD79" s="984"/>
      <c r="AE79" s="984"/>
      <c r="AF79" s="984">
        <v>9</v>
      </c>
      <c r="AG79" s="984"/>
      <c r="AH79" s="984"/>
      <c r="AI79" s="984"/>
      <c r="AJ79" s="984"/>
      <c r="AK79" s="984">
        <v>6</v>
      </c>
      <c r="AL79" s="984"/>
      <c r="AM79" s="984"/>
      <c r="AN79" s="984"/>
      <c r="AO79" s="984"/>
      <c r="AP79" s="984" t="s">
        <v>546</v>
      </c>
      <c r="AQ79" s="984"/>
      <c r="AR79" s="984"/>
      <c r="AS79" s="984"/>
      <c r="AT79" s="984"/>
      <c r="AU79" s="984" t="s">
        <v>546</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t="s">
        <v>559</v>
      </c>
      <c r="C80" s="988"/>
      <c r="D80" s="988"/>
      <c r="E80" s="988"/>
      <c r="F80" s="988"/>
      <c r="G80" s="988"/>
      <c r="H80" s="988"/>
      <c r="I80" s="988"/>
      <c r="J80" s="988"/>
      <c r="K80" s="988"/>
      <c r="L80" s="988"/>
      <c r="M80" s="988"/>
      <c r="N80" s="988"/>
      <c r="O80" s="988"/>
      <c r="P80" s="989"/>
      <c r="Q80" s="990">
        <v>12</v>
      </c>
      <c r="R80" s="984"/>
      <c r="S80" s="984"/>
      <c r="T80" s="984"/>
      <c r="U80" s="984"/>
      <c r="V80" s="984">
        <v>12</v>
      </c>
      <c r="W80" s="984"/>
      <c r="X80" s="984"/>
      <c r="Y80" s="984"/>
      <c r="Z80" s="984"/>
      <c r="AA80" s="984">
        <v>0</v>
      </c>
      <c r="AB80" s="984"/>
      <c r="AC80" s="984"/>
      <c r="AD80" s="984"/>
      <c r="AE80" s="984"/>
      <c r="AF80" s="984">
        <v>0</v>
      </c>
      <c r="AG80" s="984"/>
      <c r="AH80" s="984"/>
      <c r="AI80" s="984"/>
      <c r="AJ80" s="984"/>
      <c r="AK80" s="984" t="s">
        <v>546</v>
      </c>
      <c r="AL80" s="984"/>
      <c r="AM80" s="984"/>
      <c r="AN80" s="984"/>
      <c r="AO80" s="984"/>
      <c r="AP80" s="984" t="s">
        <v>546</v>
      </c>
      <c r="AQ80" s="984"/>
      <c r="AR80" s="984"/>
      <c r="AS80" s="984"/>
      <c r="AT80" s="984"/>
      <c r="AU80" s="984" t="s">
        <v>546</v>
      </c>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t="s">
        <v>560</v>
      </c>
      <c r="C81" s="988"/>
      <c r="D81" s="988"/>
      <c r="E81" s="988"/>
      <c r="F81" s="988"/>
      <c r="G81" s="988"/>
      <c r="H81" s="988"/>
      <c r="I81" s="988"/>
      <c r="J81" s="988"/>
      <c r="K81" s="988"/>
      <c r="L81" s="988"/>
      <c r="M81" s="988"/>
      <c r="N81" s="988"/>
      <c r="O81" s="988"/>
      <c r="P81" s="989"/>
      <c r="Q81" s="990">
        <v>463</v>
      </c>
      <c r="R81" s="984"/>
      <c r="S81" s="984"/>
      <c r="T81" s="984"/>
      <c r="U81" s="984"/>
      <c r="V81" s="984">
        <v>462</v>
      </c>
      <c r="W81" s="984"/>
      <c r="X81" s="984"/>
      <c r="Y81" s="984"/>
      <c r="Z81" s="984"/>
      <c r="AA81" s="984">
        <v>1</v>
      </c>
      <c r="AB81" s="984"/>
      <c r="AC81" s="984"/>
      <c r="AD81" s="984"/>
      <c r="AE81" s="984"/>
      <c r="AF81" s="984">
        <v>1</v>
      </c>
      <c r="AG81" s="984"/>
      <c r="AH81" s="984"/>
      <c r="AI81" s="984"/>
      <c r="AJ81" s="984"/>
      <c r="AK81" s="984">
        <v>70</v>
      </c>
      <c r="AL81" s="984"/>
      <c r="AM81" s="984"/>
      <c r="AN81" s="984"/>
      <c r="AO81" s="984"/>
      <c r="AP81" s="984" t="s">
        <v>546</v>
      </c>
      <c r="AQ81" s="984"/>
      <c r="AR81" s="984"/>
      <c r="AS81" s="984"/>
      <c r="AT81" s="984"/>
      <c r="AU81" s="984" t="s">
        <v>546</v>
      </c>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t="s">
        <v>561</v>
      </c>
      <c r="C82" s="988"/>
      <c r="D82" s="988"/>
      <c r="E82" s="988"/>
      <c r="F82" s="988"/>
      <c r="G82" s="988"/>
      <c r="H82" s="988"/>
      <c r="I82" s="988"/>
      <c r="J82" s="988"/>
      <c r="K82" s="988"/>
      <c r="L82" s="988"/>
      <c r="M82" s="988"/>
      <c r="N82" s="988"/>
      <c r="O82" s="988"/>
      <c r="P82" s="989"/>
      <c r="Q82" s="990">
        <v>234</v>
      </c>
      <c r="R82" s="984"/>
      <c r="S82" s="984"/>
      <c r="T82" s="984"/>
      <c r="U82" s="984"/>
      <c r="V82" s="984">
        <v>212</v>
      </c>
      <c r="W82" s="984"/>
      <c r="X82" s="984"/>
      <c r="Y82" s="984"/>
      <c r="Z82" s="984"/>
      <c r="AA82" s="984">
        <v>22</v>
      </c>
      <c r="AB82" s="984"/>
      <c r="AC82" s="984"/>
      <c r="AD82" s="984"/>
      <c r="AE82" s="984"/>
      <c r="AF82" s="984">
        <v>22</v>
      </c>
      <c r="AG82" s="984"/>
      <c r="AH82" s="984"/>
      <c r="AI82" s="984"/>
      <c r="AJ82" s="984"/>
      <c r="AK82" s="984">
        <v>12</v>
      </c>
      <c r="AL82" s="984"/>
      <c r="AM82" s="984"/>
      <c r="AN82" s="984"/>
      <c r="AO82" s="984"/>
      <c r="AP82" s="984">
        <v>88</v>
      </c>
      <c r="AQ82" s="984"/>
      <c r="AR82" s="984"/>
      <c r="AS82" s="984"/>
      <c r="AT82" s="984"/>
      <c r="AU82" s="984" t="s">
        <v>546</v>
      </c>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t="s">
        <v>562</v>
      </c>
      <c r="C83" s="988"/>
      <c r="D83" s="988"/>
      <c r="E83" s="988"/>
      <c r="F83" s="988"/>
      <c r="G83" s="988"/>
      <c r="H83" s="988"/>
      <c r="I83" s="988"/>
      <c r="J83" s="988"/>
      <c r="K83" s="988"/>
      <c r="L83" s="988"/>
      <c r="M83" s="988"/>
      <c r="N83" s="988"/>
      <c r="O83" s="988"/>
      <c r="P83" s="989"/>
      <c r="Q83" s="990">
        <v>1133</v>
      </c>
      <c r="R83" s="984"/>
      <c r="S83" s="984"/>
      <c r="T83" s="984"/>
      <c r="U83" s="984"/>
      <c r="V83" s="984">
        <v>1125</v>
      </c>
      <c r="W83" s="984"/>
      <c r="X83" s="984"/>
      <c r="Y83" s="984"/>
      <c r="Z83" s="984"/>
      <c r="AA83" s="984">
        <v>8</v>
      </c>
      <c r="AB83" s="984"/>
      <c r="AC83" s="984"/>
      <c r="AD83" s="984"/>
      <c r="AE83" s="984"/>
      <c r="AF83" s="984">
        <v>8</v>
      </c>
      <c r="AG83" s="984"/>
      <c r="AH83" s="984"/>
      <c r="AI83" s="984"/>
      <c r="AJ83" s="984"/>
      <c r="AK83" s="984">
        <v>78</v>
      </c>
      <c r="AL83" s="984"/>
      <c r="AM83" s="984"/>
      <c r="AN83" s="984"/>
      <c r="AO83" s="984"/>
      <c r="AP83" s="984" t="s">
        <v>546</v>
      </c>
      <c r="AQ83" s="984"/>
      <c r="AR83" s="984"/>
      <c r="AS83" s="984"/>
      <c r="AT83" s="984"/>
      <c r="AU83" s="984" t="s">
        <v>546</v>
      </c>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t="s">
        <v>563</v>
      </c>
      <c r="C84" s="988"/>
      <c r="D84" s="988"/>
      <c r="E84" s="988"/>
      <c r="F84" s="988"/>
      <c r="G84" s="988"/>
      <c r="H84" s="988"/>
      <c r="I84" s="988"/>
      <c r="J84" s="988"/>
      <c r="K84" s="988"/>
      <c r="L84" s="988"/>
      <c r="M84" s="988"/>
      <c r="N84" s="988"/>
      <c r="O84" s="988"/>
      <c r="P84" s="989"/>
      <c r="Q84" s="990">
        <v>6501</v>
      </c>
      <c r="R84" s="984"/>
      <c r="S84" s="984"/>
      <c r="T84" s="984"/>
      <c r="U84" s="984"/>
      <c r="V84" s="984">
        <v>6062</v>
      </c>
      <c r="W84" s="984"/>
      <c r="X84" s="984"/>
      <c r="Y84" s="984"/>
      <c r="Z84" s="984"/>
      <c r="AA84" s="984">
        <v>439</v>
      </c>
      <c r="AB84" s="984"/>
      <c r="AC84" s="984"/>
      <c r="AD84" s="984"/>
      <c r="AE84" s="984"/>
      <c r="AF84" s="984">
        <v>439</v>
      </c>
      <c r="AG84" s="984"/>
      <c r="AH84" s="984"/>
      <c r="AI84" s="984"/>
      <c r="AJ84" s="984"/>
      <c r="AK84" s="984">
        <v>1024</v>
      </c>
      <c r="AL84" s="984"/>
      <c r="AM84" s="984"/>
      <c r="AN84" s="984"/>
      <c r="AO84" s="984"/>
      <c r="AP84" s="984" t="s">
        <v>546</v>
      </c>
      <c r="AQ84" s="984"/>
      <c r="AR84" s="984"/>
      <c r="AS84" s="984"/>
      <c r="AT84" s="984"/>
      <c r="AU84" s="984" t="s">
        <v>546</v>
      </c>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t="s">
        <v>564</v>
      </c>
      <c r="C85" s="988"/>
      <c r="D85" s="988"/>
      <c r="E85" s="988"/>
      <c r="F85" s="988"/>
      <c r="G85" s="988"/>
      <c r="H85" s="988"/>
      <c r="I85" s="988"/>
      <c r="J85" s="988"/>
      <c r="K85" s="988"/>
      <c r="L85" s="988"/>
      <c r="M85" s="988"/>
      <c r="N85" s="988"/>
      <c r="O85" s="988"/>
      <c r="P85" s="989"/>
      <c r="Q85" s="990">
        <v>3022</v>
      </c>
      <c r="R85" s="984"/>
      <c r="S85" s="984"/>
      <c r="T85" s="984"/>
      <c r="U85" s="984"/>
      <c r="V85" s="984">
        <v>941</v>
      </c>
      <c r="W85" s="984"/>
      <c r="X85" s="984"/>
      <c r="Y85" s="984"/>
      <c r="Z85" s="984"/>
      <c r="AA85" s="984">
        <v>2081</v>
      </c>
      <c r="AB85" s="984"/>
      <c r="AC85" s="984"/>
      <c r="AD85" s="984"/>
      <c r="AE85" s="984"/>
      <c r="AF85" s="984">
        <v>2081</v>
      </c>
      <c r="AG85" s="984"/>
      <c r="AH85" s="984"/>
      <c r="AI85" s="984"/>
      <c r="AJ85" s="984"/>
      <c r="AK85" s="984" t="s">
        <v>546</v>
      </c>
      <c r="AL85" s="984"/>
      <c r="AM85" s="984"/>
      <c r="AN85" s="984"/>
      <c r="AO85" s="984"/>
      <c r="AP85" s="984">
        <v>2932</v>
      </c>
      <c r="AQ85" s="984"/>
      <c r="AR85" s="984"/>
      <c r="AS85" s="984"/>
      <c r="AT85" s="984"/>
      <c r="AU85" s="984">
        <v>387</v>
      </c>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t="s">
        <v>565</v>
      </c>
      <c r="C86" s="988"/>
      <c r="D86" s="988"/>
      <c r="E86" s="988"/>
      <c r="F86" s="988"/>
      <c r="G86" s="988"/>
      <c r="H86" s="988"/>
      <c r="I86" s="988"/>
      <c r="J86" s="988"/>
      <c r="K86" s="988"/>
      <c r="L86" s="988"/>
      <c r="M86" s="988"/>
      <c r="N86" s="988"/>
      <c r="O86" s="988"/>
      <c r="P86" s="989"/>
      <c r="Q86" s="990">
        <v>303</v>
      </c>
      <c r="R86" s="984"/>
      <c r="S86" s="984"/>
      <c r="T86" s="984"/>
      <c r="U86" s="984"/>
      <c r="V86" s="984">
        <v>238</v>
      </c>
      <c r="W86" s="984"/>
      <c r="X86" s="984"/>
      <c r="Y86" s="984"/>
      <c r="Z86" s="984"/>
      <c r="AA86" s="984">
        <v>65</v>
      </c>
      <c r="AB86" s="984"/>
      <c r="AC86" s="984"/>
      <c r="AD86" s="984"/>
      <c r="AE86" s="984"/>
      <c r="AF86" s="984">
        <v>65</v>
      </c>
      <c r="AG86" s="984"/>
      <c r="AH86" s="984"/>
      <c r="AI86" s="984"/>
      <c r="AJ86" s="984"/>
      <c r="AK86" s="984" t="s">
        <v>546</v>
      </c>
      <c r="AL86" s="984"/>
      <c r="AM86" s="984"/>
      <c r="AN86" s="984"/>
      <c r="AO86" s="984"/>
      <c r="AP86" s="984">
        <v>3</v>
      </c>
      <c r="AQ86" s="984"/>
      <c r="AR86" s="984"/>
      <c r="AS86" s="984"/>
      <c r="AT86" s="984"/>
      <c r="AU86" s="984">
        <v>2</v>
      </c>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t="s">
        <v>566</v>
      </c>
      <c r="C87" s="978"/>
      <c r="D87" s="978"/>
      <c r="E87" s="978"/>
      <c r="F87" s="978"/>
      <c r="G87" s="978"/>
      <c r="H87" s="978"/>
      <c r="I87" s="978"/>
      <c r="J87" s="978"/>
      <c r="K87" s="978"/>
      <c r="L87" s="978"/>
      <c r="M87" s="978"/>
      <c r="N87" s="978"/>
      <c r="O87" s="978"/>
      <c r="P87" s="979"/>
      <c r="Q87" s="980">
        <v>99</v>
      </c>
      <c r="R87" s="981"/>
      <c r="S87" s="981"/>
      <c r="T87" s="981"/>
      <c r="U87" s="981"/>
      <c r="V87" s="981">
        <v>92</v>
      </c>
      <c r="W87" s="981"/>
      <c r="X87" s="981"/>
      <c r="Y87" s="981"/>
      <c r="Z87" s="981"/>
      <c r="AA87" s="981">
        <v>7</v>
      </c>
      <c r="AB87" s="981"/>
      <c r="AC87" s="981"/>
      <c r="AD87" s="981"/>
      <c r="AE87" s="981"/>
      <c r="AF87" s="981">
        <v>7</v>
      </c>
      <c r="AG87" s="981"/>
      <c r="AH87" s="981"/>
      <c r="AI87" s="981"/>
      <c r="AJ87" s="981"/>
      <c r="AK87" s="981" t="s">
        <v>546</v>
      </c>
      <c r="AL87" s="981"/>
      <c r="AM87" s="981"/>
      <c r="AN87" s="981"/>
      <c r="AO87" s="981"/>
      <c r="AP87" s="981" t="s">
        <v>546</v>
      </c>
      <c r="AQ87" s="981"/>
      <c r="AR87" s="981"/>
      <c r="AS87" s="981"/>
      <c r="AT87" s="981"/>
      <c r="AU87" s="981" t="s">
        <v>546</v>
      </c>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11361</v>
      </c>
      <c r="AG88" s="972"/>
      <c r="AH88" s="972"/>
      <c r="AI88" s="972"/>
      <c r="AJ88" s="972"/>
      <c r="AK88" s="976"/>
      <c r="AL88" s="976"/>
      <c r="AM88" s="976"/>
      <c r="AN88" s="976"/>
      <c r="AO88" s="976"/>
      <c r="AP88" s="972">
        <f>SUM(AP68:AT87)</f>
        <v>3124</v>
      </c>
      <c r="AQ88" s="972"/>
      <c r="AR88" s="972"/>
      <c r="AS88" s="972"/>
      <c r="AT88" s="972"/>
      <c r="AU88" s="972">
        <f>SUM(AU68:AY87)</f>
        <v>392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1006233</v>
      </c>
      <c r="AB110" s="902"/>
      <c r="AC110" s="902"/>
      <c r="AD110" s="902"/>
      <c r="AE110" s="903"/>
      <c r="AF110" s="904">
        <v>1028280</v>
      </c>
      <c r="AG110" s="902"/>
      <c r="AH110" s="902"/>
      <c r="AI110" s="902"/>
      <c r="AJ110" s="903"/>
      <c r="AK110" s="904">
        <v>995253</v>
      </c>
      <c r="AL110" s="902"/>
      <c r="AM110" s="902"/>
      <c r="AN110" s="902"/>
      <c r="AO110" s="903"/>
      <c r="AP110" s="905">
        <v>26.8</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8455156</v>
      </c>
      <c r="BR110" s="855"/>
      <c r="BS110" s="855"/>
      <c r="BT110" s="855"/>
      <c r="BU110" s="855"/>
      <c r="BV110" s="855">
        <v>8119826</v>
      </c>
      <c r="BW110" s="855"/>
      <c r="BX110" s="855"/>
      <c r="BY110" s="855"/>
      <c r="BZ110" s="855"/>
      <c r="CA110" s="855">
        <v>7575508</v>
      </c>
      <c r="CB110" s="855"/>
      <c r="CC110" s="855"/>
      <c r="CD110" s="855"/>
      <c r="CE110" s="855"/>
      <c r="CF110" s="879">
        <v>204.2</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232433</v>
      </c>
      <c r="BR112" s="830"/>
      <c r="BS112" s="830"/>
      <c r="BT112" s="830"/>
      <c r="BU112" s="830"/>
      <c r="BV112" s="830">
        <v>194890</v>
      </c>
      <c r="BW112" s="830"/>
      <c r="BX112" s="830"/>
      <c r="BY112" s="830"/>
      <c r="BZ112" s="830"/>
      <c r="CA112" s="830">
        <v>192541</v>
      </c>
      <c r="CB112" s="830"/>
      <c r="CC112" s="830"/>
      <c r="CD112" s="830"/>
      <c r="CE112" s="830"/>
      <c r="CF112" s="888">
        <v>5.2</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15600</v>
      </c>
      <c r="AB113" s="932"/>
      <c r="AC113" s="932"/>
      <c r="AD113" s="932"/>
      <c r="AE113" s="933"/>
      <c r="AF113" s="934">
        <v>19627</v>
      </c>
      <c r="AG113" s="932"/>
      <c r="AH113" s="932"/>
      <c r="AI113" s="932"/>
      <c r="AJ113" s="933"/>
      <c r="AK113" s="934">
        <v>19419</v>
      </c>
      <c r="AL113" s="932"/>
      <c r="AM113" s="932"/>
      <c r="AN113" s="932"/>
      <c r="AO113" s="933"/>
      <c r="AP113" s="935">
        <v>0.5</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476322</v>
      </c>
      <c r="BR113" s="830"/>
      <c r="BS113" s="830"/>
      <c r="BT113" s="830"/>
      <c r="BU113" s="830"/>
      <c r="BV113" s="830">
        <v>438628</v>
      </c>
      <c r="BW113" s="830"/>
      <c r="BX113" s="830"/>
      <c r="BY113" s="830"/>
      <c r="BZ113" s="830"/>
      <c r="CA113" s="830">
        <v>391334</v>
      </c>
      <c r="CB113" s="830"/>
      <c r="CC113" s="830"/>
      <c r="CD113" s="830"/>
      <c r="CE113" s="830"/>
      <c r="CF113" s="888">
        <v>10.5</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46928</v>
      </c>
      <c r="AB114" s="793"/>
      <c r="AC114" s="793"/>
      <c r="AD114" s="793"/>
      <c r="AE114" s="794"/>
      <c r="AF114" s="795">
        <v>54064</v>
      </c>
      <c r="AG114" s="793"/>
      <c r="AH114" s="793"/>
      <c r="AI114" s="793"/>
      <c r="AJ114" s="794"/>
      <c r="AK114" s="795">
        <v>55530</v>
      </c>
      <c r="AL114" s="793"/>
      <c r="AM114" s="793"/>
      <c r="AN114" s="793"/>
      <c r="AO114" s="794"/>
      <c r="AP114" s="837">
        <v>1.5</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1019299</v>
      </c>
      <c r="BR114" s="830"/>
      <c r="BS114" s="830"/>
      <c r="BT114" s="830"/>
      <c r="BU114" s="830"/>
      <c r="BV114" s="830">
        <v>986900</v>
      </c>
      <c r="BW114" s="830"/>
      <c r="BX114" s="830"/>
      <c r="BY114" s="830"/>
      <c r="BZ114" s="830"/>
      <c r="CA114" s="830">
        <v>913814</v>
      </c>
      <c r="CB114" s="830"/>
      <c r="CC114" s="830"/>
      <c r="CD114" s="830"/>
      <c r="CE114" s="830"/>
      <c r="CF114" s="888">
        <v>24.6</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1068761</v>
      </c>
      <c r="AB117" s="916"/>
      <c r="AC117" s="916"/>
      <c r="AD117" s="916"/>
      <c r="AE117" s="917"/>
      <c r="AF117" s="918">
        <v>1101971</v>
      </c>
      <c r="AG117" s="916"/>
      <c r="AH117" s="916"/>
      <c r="AI117" s="916"/>
      <c r="AJ117" s="917"/>
      <c r="AK117" s="918">
        <v>1070202</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10183210</v>
      </c>
      <c r="BR119" s="858"/>
      <c r="BS119" s="858"/>
      <c r="BT119" s="858"/>
      <c r="BU119" s="858"/>
      <c r="BV119" s="858">
        <v>9740244</v>
      </c>
      <c r="BW119" s="858"/>
      <c r="BX119" s="858"/>
      <c r="BY119" s="858"/>
      <c r="BZ119" s="858"/>
      <c r="CA119" s="858">
        <v>9073197</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2915317</v>
      </c>
      <c r="BR120" s="855"/>
      <c r="BS120" s="855"/>
      <c r="BT120" s="855"/>
      <c r="BU120" s="855"/>
      <c r="BV120" s="855">
        <v>3205850</v>
      </c>
      <c r="BW120" s="855"/>
      <c r="BX120" s="855"/>
      <c r="BY120" s="855"/>
      <c r="BZ120" s="855"/>
      <c r="CA120" s="855">
        <v>3187676</v>
      </c>
      <c r="CB120" s="855"/>
      <c r="CC120" s="855"/>
      <c r="CD120" s="855"/>
      <c r="CE120" s="855"/>
      <c r="CF120" s="879">
        <v>85.9</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118611</v>
      </c>
      <c r="DH120" s="855"/>
      <c r="DI120" s="855"/>
      <c r="DJ120" s="855"/>
      <c r="DK120" s="855"/>
      <c r="DL120" s="855">
        <v>102438</v>
      </c>
      <c r="DM120" s="855"/>
      <c r="DN120" s="855"/>
      <c r="DO120" s="855"/>
      <c r="DP120" s="855"/>
      <c r="DQ120" s="855">
        <v>114801</v>
      </c>
      <c r="DR120" s="855"/>
      <c r="DS120" s="855"/>
      <c r="DT120" s="855"/>
      <c r="DU120" s="855"/>
      <c r="DV120" s="856">
        <v>3.1</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113822</v>
      </c>
      <c r="DH121" s="830"/>
      <c r="DI121" s="830"/>
      <c r="DJ121" s="830"/>
      <c r="DK121" s="830"/>
      <c r="DL121" s="830">
        <v>97589</v>
      </c>
      <c r="DM121" s="830"/>
      <c r="DN121" s="830"/>
      <c r="DO121" s="830"/>
      <c r="DP121" s="830"/>
      <c r="DQ121" s="830">
        <v>77740</v>
      </c>
      <c r="DR121" s="830"/>
      <c r="DS121" s="830"/>
      <c r="DT121" s="830"/>
      <c r="DU121" s="830"/>
      <c r="DV121" s="807">
        <v>2.1</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7061981</v>
      </c>
      <c r="BR122" s="858"/>
      <c r="BS122" s="858"/>
      <c r="BT122" s="858"/>
      <c r="BU122" s="858"/>
      <c r="BV122" s="858">
        <v>6733393</v>
      </c>
      <c r="BW122" s="858"/>
      <c r="BX122" s="858"/>
      <c r="BY122" s="858"/>
      <c r="BZ122" s="858"/>
      <c r="CA122" s="858">
        <v>6343775</v>
      </c>
      <c r="CB122" s="858"/>
      <c r="CC122" s="858"/>
      <c r="CD122" s="858"/>
      <c r="CE122" s="858"/>
      <c r="CF122" s="859">
        <v>171</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9977298</v>
      </c>
      <c r="BR123" s="846"/>
      <c r="BS123" s="846"/>
      <c r="BT123" s="846"/>
      <c r="BU123" s="846"/>
      <c r="BV123" s="846">
        <v>9939243</v>
      </c>
      <c r="BW123" s="846"/>
      <c r="BX123" s="846"/>
      <c r="BY123" s="846"/>
      <c r="BZ123" s="846"/>
      <c r="CA123" s="846">
        <v>9531451</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5.4</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t="s">
        <v>122</v>
      </c>
      <c r="AB128" s="814"/>
      <c r="AC128" s="814"/>
      <c r="AD128" s="814"/>
      <c r="AE128" s="815"/>
      <c r="AF128" s="816">
        <v>117</v>
      </c>
      <c r="AG128" s="814"/>
      <c r="AH128" s="814"/>
      <c r="AI128" s="814"/>
      <c r="AJ128" s="815"/>
      <c r="AK128" s="816">
        <v>20117</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4421050</v>
      </c>
      <c r="AB129" s="793"/>
      <c r="AC129" s="793"/>
      <c r="AD129" s="793"/>
      <c r="AE129" s="794"/>
      <c r="AF129" s="795">
        <v>4313520</v>
      </c>
      <c r="AG129" s="793"/>
      <c r="AH129" s="793"/>
      <c r="AI129" s="793"/>
      <c r="AJ129" s="794"/>
      <c r="AK129" s="795">
        <v>4347652</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660516</v>
      </c>
      <c r="AB130" s="793"/>
      <c r="AC130" s="793"/>
      <c r="AD130" s="793"/>
      <c r="AE130" s="794"/>
      <c r="AF130" s="795">
        <v>669463</v>
      </c>
      <c r="AG130" s="793"/>
      <c r="AH130" s="793"/>
      <c r="AI130" s="793"/>
      <c r="AJ130" s="794"/>
      <c r="AK130" s="795">
        <v>638183</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11.2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3760534</v>
      </c>
      <c r="AB131" s="777"/>
      <c r="AC131" s="777"/>
      <c r="AD131" s="777"/>
      <c r="AE131" s="778"/>
      <c r="AF131" s="779">
        <v>3644057</v>
      </c>
      <c r="AG131" s="777"/>
      <c r="AH131" s="777"/>
      <c r="AI131" s="777"/>
      <c r="AJ131" s="778"/>
      <c r="AK131" s="779">
        <v>3709469</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10.856038</v>
      </c>
      <c r="AB132" s="758"/>
      <c r="AC132" s="758"/>
      <c r="AD132" s="758"/>
      <c r="AE132" s="759"/>
      <c r="AF132" s="760">
        <v>11.86564864</v>
      </c>
      <c r="AG132" s="758"/>
      <c r="AH132" s="758"/>
      <c r="AI132" s="758"/>
      <c r="AJ132" s="759"/>
      <c r="AK132" s="760">
        <v>11.10406907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9.8000000000000007</v>
      </c>
      <c r="AB133" s="737"/>
      <c r="AC133" s="737"/>
      <c r="AD133" s="737"/>
      <c r="AE133" s="738"/>
      <c r="AF133" s="736">
        <v>10.7</v>
      </c>
      <c r="AG133" s="737"/>
      <c r="AH133" s="737"/>
      <c r="AI133" s="737"/>
      <c r="AJ133" s="738"/>
      <c r="AK133" s="736">
        <v>11.2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KjlvcekhjmTiiHUPId0tilQJ2LvzEPshtk6JGjrp7aXqWxHE2bhn1RfW9Emfnikh0+PuP5ApGiBcc9tPLW2uw==" saltValue="TzLefFQ/28+ATQzscUJ3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mGkafQ5sjO8ZE0jYGaQdX6UgaazEs5qH69WSe0pQr3CvoNp6bc6L0cQHUUg2JDVIUsATjRezK6G+4COqD1VCw==" saltValue="r+eaD27GEg/vhh1irUGp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eWDk6mGWB+m+JoWVg5CcX7nbIlCKnHH0OHaerxEamhYea3oEK96rZUX473T38ZH0bcvJXzPnywNSU8TfJcc7Q==" saltValue="aGvEuF5J2WC8QsxD+GoN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 x14ac:dyDescent="0.2">
      <c r="A8" s="259"/>
      <c r="AK8" s="268"/>
      <c r="AL8" s="269"/>
      <c r="AM8" s="269"/>
      <c r="AN8" s="270"/>
      <c r="AO8" s="1132"/>
      <c r="AP8" s="271" t="s">
        <v>480</v>
      </c>
      <c r="AQ8" s="272" t="s">
        <v>481</v>
      </c>
      <c r="AR8" s="273" t="s">
        <v>482</v>
      </c>
    </row>
    <row r="9" spans="1:46" ht="13" x14ac:dyDescent="0.2">
      <c r="A9" s="259"/>
      <c r="AK9" s="1143" t="s">
        <v>483</v>
      </c>
      <c r="AL9" s="1144"/>
      <c r="AM9" s="1144"/>
      <c r="AN9" s="1145"/>
      <c r="AO9" s="274">
        <v>1395099</v>
      </c>
      <c r="AP9" s="274">
        <v>135341</v>
      </c>
      <c r="AQ9" s="275">
        <v>111034</v>
      </c>
      <c r="AR9" s="276">
        <v>21.9</v>
      </c>
    </row>
    <row r="10" spans="1:46" ht="13.5" customHeight="1" x14ac:dyDescent="0.2">
      <c r="A10" s="259"/>
      <c r="AK10" s="1143" t="s">
        <v>484</v>
      </c>
      <c r="AL10" s="1144"/>
      <c r="AM10" s="1144"/>
      <c r="AN10" s="1145"/>
      <c r="AO10" s="277">
        <v>34130</v>
      </c>
      <c r="AP10" s="277">
        <v>3311</v>
      </c>
      <c r="AQ10" s="278">
        <v>15617</v>
      </c>
      <c r="AR10" s="279">
        <v>-78.8</v>
      </c>
    </row>
    <row r="11" spans="1:46" ht="13.5" customHeight="1" x14ac:dyDescent="0.2">
      <c r="A11" s="259"/>
      <c r="AK11" s="1143" t="s">
        <v>485</v>
      </c>
      <c r="AL11" s="1144"/>
      <c r="AM11" s="1144"/>
      <c r="AN11" s="1145"/>
      <c r="AO11" s="277">
        <v>37969</v>
      </c>
      <c r="AP11" s="277">
        <v>3683</v>
      </c>
      <c r="AQ11" s="278">
        <v>1538</v>
      </c>
      <c r="AR11" s="279">
        <v>139.5</v>
      </c>
    </row>
    <row r="12" spans="1:46" ht="13.5" customHeight="1" x14ac:dyDescent="0.2">
      <c r="A12" s="259"/>
      <c r="AK12" s="1143" t="s">
        <v>486</v>
      </c>
      <c r="AL12" s="1144"/>
      <c r="AM12" s="1144"/>
      <c r="AN12" s="1145"/>
      <c r="AO12" s="277" t="s">
        <v>487</v>
      </c>
      <c r="AP12" s="277" t="s">
        <v>487</v>
      </c>
      <c r="AQ12" s="278">
        <v>0</v>
      </c>
      <c r="AR12" s="279" t="s">
        <v>487</v>
      </c>
    </row>
    <row r="13" spans="1:46" ht="13.5" customHeight="1" x14ac:dyDescent="0.2">
      <c r="A13" s="259"/>
      <c r="AK13" s="1143" t="s">
        <v>488</v>
      </c>
      <c r="AL13" s="1144"/>
      <c r="AM13" s="1144"/>
      <c r="AN13" s="1145"/>
      <c r="AO13" s="277">
        <v>19487</v>
      </c>
      <c r="AP13" s="277">
        <v>1890</v>
      </c>
      <c r="AQ13" s="278">
        <v>4378</v>
      </c>
      <c r="AR13" s="279">
        <v>-56.8</v>
      </c>
    </row>
    <row r="14" spans="1:46" ht="13.5" customHeight="1" x14ac:dyDescent="0.2">
      <c r="A14" s="259"/>
      <c r="AK14" s="1143" t="s">
        <v>489</v>
      </c>
      <c r="AL14" s="1144"/>
      <c r="AM14" s="1144"/>
      <c r="AN14" s="1145"/>
      <c r="AO14" s="277">
        <v>19648</v>
      </c>
      <c r="AP14" s="277">
        <v>1906</v>
      </c>
      <c r="AQ14" s="278">
        <v>2499</v>
      </c>
      <c r="AR14" s="279">
        <v>-23.7</v>
      </c>
    </row>
    <row r="15" spans="1:46" ht="13.5" customHeight="1" x14ac:dyDescent="0.2">
      <c r="A15" s="259"/>
      <c r="AK15" s="1146" t="s">
        <v>490</v>
      </c>
      <c r="AL15" s="1147"/>
      <c r="AM15" s="1147"/>
      <c r="AN15" s="1148"/>
      <c r="AO15" s="277">
        <v>-93802</v>
      </c>
      <c r="AP15" s="277">
        <v>-9100</v>
      </c>
      <c r="AQ15" s="278">
        <v>-6867</v>
      </c>
      <c r="AR15" s="279">
        <v>32.5</v>
      </c>
    </row>
    <row r="16" spans="1:46" ht="13" x14ac:dyDescent="0.2">
      <c r="A16" s="259"/>
      <c r="AK16" s="1146" t="s">
        <v>177</v>
      </c>
      <c r="AL16" s="1147"/>
      <c r="AM16" s="1147"/>
      <c r="AN16" s="1148"/>
      <c r="AO16" s="277">
        <v>1412531</v>
      </c>
      <c r="AP16" s="277">
        <v>137032</v>
      </c>
      <c r="AQ16" s="278">
        <v>128199</v>
      </c>
      <c r="AR16" s="279">
        <v>6.9</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49" t="s">
        <v>495</v>
      </c>
      <c r="AL21" s="1150"/>
      <c r="AM21" s="1150"/>
      <c r="AN21" s="1151"/>
      <c r="AO21" s="289">
        <v>11.06</v>
      </c>
      <c r="AP21" s="290">
        <v>10.85</v>
      </c>
      <c r="AQ21" s="291">
        <v>0.21</v>
      </c>
      <c r="AS21" s="292"/>
      <c r="AT21" s="288"/>
    </row>
    <row r="22" spans="1:46" s="260" customFormat="1" ht="13" x14ac:dyDescent="0.2">
      <c r="A22" s="288"/>
      <c r="AK22" s="1149" t="s">
        <v>496</v>
      </c>
      <c r="AL22" s="1150"/>
      <c r="AM22" s="1150"/>
      <c r="AN22" s="1151"/>
      <c r="AO22" s="293">
        <v>96.3</v>
      </c>
      <c r="AP22" s="294">
        <v>96.2</v>
      </c>
      <c r="AQ22" s="295">
        <v>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995253</v>
      </c>
      <c r="AP32" s="303">
        <v>96552</v>
      </c>
      <c r="AQ32" s="304">
        <v>62185</v>
      </c>
      <c r="AR32" s="305">
        <v>55.3</v>
      </c>
    </row>
    <row r="33" spans="1:46" ht="13.5" customHeight="1" x14ac:dyDescent="0.2">
      <c r="A33" s="259"/>
      <c r="AK33" s="1133" t="s">
        <v>501</v>
      </c>
      <c r="AL33" s="1134"/>
      <c r="AM33" s="1134"/>
      <c r="AN33" s="1135"/>
      <c r="AO33" s="303" t="s">
        <v>487</v>
      </c>
      <c r="AP33" s="303" t="s">
        <v>487</v>
      </c>
      <c r="AQ33" s="304" t="s">
        <v>487</v>
      </c>
      <c r="AR33" s="305" t="s">
        <v>487</v>
      </c>
    </row>
    <row r="34" spans="1:46" ht="27" customHeight="1" x14ac:dyDescent="0.2">
      <c r="A34" s="259"/>
      <c r="AK34" s="1133" t="s">
        <v>502</v>
      </c>
      <c r="AL34" s="1134"/>
      <c r="AM34" s="1134"/>
      <c r="AN34" s="1135"/>
      <c r="AO34" s="303" t="s">
        <v>487</v>
      </c>
      <c r="AP34" s="303" t="s">
        <v>487</v>
      </c>
      <c r="AQ34" s="304" t="s">
        <v>487</v>
      </c>
      <c r="AR34" s="305" t="s">
        <v>487</v>
      </c>
    </row>
    <row r="35" spans="1:46" ht="27" customHeight="1" x14ac:dyDescent="0.2">
      <c r="A35" s="259"/>
      <c r="AK35" s="1133" t="s">
        <v>503</v>
      </c>
      <c r="AL35" s="1134"/>
      <c r="AM35" s="1134"/>
      <c r="AN35" s="1135"/>
      <c r="AO35" s="303">
        <v>19419</v>
      </c>
      <c r="AP35" s="303">
        <v>1884</v>
      </c>
      <c r="AQ35" s="304">
        <v>15497</v>
      </c>
      <c r="AR35" s="305">
        <v>-87.8</v>
      </c>
    </row>
    <row r="36" spans="1:46" ht="27" customHeight="1" x14ac:dyDescent="0.2">
      <c r="A36" s="259"/>
      <c r="AK36" s="1133" t="s">
        <v>504</v>
      </c>
      <c r="AL36" s="1134"/>
      <c r="AM36" s="1134"/>
      <c r="AN36" s="1135"/>
      <c r="AO36" s="303">
        <v>55530</v>
      </c>
      <c r="AP36" s="303">
        <v>5387</v>
      </c>
      <c r="AQ36" s="304">
        <v>3842</v>
      </c>
      <c r="AR36" s="305">
        <v>40.200000000000003</v>
      </c>
    </row>
    <row r="37" spans="1:46" ht="13.5" customHeight="1" x14ac:dyDescent="0.2">
      <c r="A37" s="259"/>
      <c r="AK37" s="1133" t="s">
        <v>505</v>
      </c>
      <c r="AL37" s="1134"/>
      <c r="AM37" s="1134"/>
      <c r="AN37" s="1135"/>
      <c r="AO37" s="303" t="s">
        <v>487</v>
      </c>
      <c r="AP37" s="303" t="s">
        <v>487</v>
      </c>
      <c r="AQ37" s="304">
        <v>306</v>
      </c>
      <c r="AR37" s="305" t="s">
        <v>487</v>
      </c>
    </row>
    <row r="38" spans="1:46" ht="27" customHeight="1" x14ac:dyDescent="0.2">
      <c r="A38" s="259"/>
      <c r="AK38" s="1136" t="s">
        <v>506</v>
      </c>
      <c r="AL38" s="1137"/>
      <c r="AM38" s="1137"/>
      <c r="AN38" s="1138"/>
      <c r="AO38" s="306" t="s">
        <v>487</v>
      </c>
      <c r="AP38" s="306" t="s">
        <v>487</v>
      </c>
      <c r="AQ38" s="307">
        <v>4</v>
      </c>
      <c r="AR38" s="295" t="s">
        <v>487</v>
      </c>
      <c r="AS38" s="302"/>
    </row>
    <row r="39" spans="1:46" ht="13" x14ac:dyDescent="0.2">
      <c r="A39" s="259"/>
      <c r="AK39" s="1136" t="s">
        <v>507</v>
      </c>
      <c r="AL39" s="1137"/>
      <c r="AM39" s="1137"/>
      <c r="AN39" s="1138"/>
      <c r="AO39" s="303">
        <v>-20117</v>
      </c>
      <c r="AP39" s="303">
        <v>-1952</v>
      </c>
      <c r="AQ39" s="304">
        <v>-2250</v>
      </c>
      <c r="AR39" s="305">
        <v>-13.2</v>
      </c>
      <c r="AS39" s="302"/>
    </row>
    <row r="40" spans="1:46" ht="27" customHeight="1" x14ac:dyDescent="0.2">
      <c r="A40" s="259"/>
      <c r="AK40" s="1133" t="s">
        <v>508</v>
      </c>
      <c r="AL40" s="1134"/>
      <c r="AM40" s="1134"/>
      <c r="AN40" s="1135"/>
      <c r="AO40" s="303">
        <v>-638183</v>
      </c>
      <c r="AP40" s="303">
        <v>-61911</v>
      </c>
      <c r="AQ40" s="304">
        <v>-52332</v>
      </c>
      <c r="AR40" s="305">
        <v>18.3</v>
      </c>
      <c r="AS40" s="302"/>
    </row>
    <row r="41" spans="1:46" ht="13" x14ac:dyDescent="0.2">
      <c r="A41" s="259"/>
      <c r="AK41" s="1139" t="s">
        <v>287</v>
      </c>
      <c r="AL41" s="1140"/>
      <c r="AM41" s="1140"/>
      <c r="AN41" s="1141"/>
      <c r="AO41" s="303">
        <v>411902</v>
      </c>
      <c r="AP41" s="303">
        <v>39959</v>
      </c>
      <c r="AQ41" s="304">
        <v>27253</v>
      </c>
      <c r="AR41" s="305">
        <v>46.6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 x14ac:dyDescent="0.2">
      <c r="A50" s="259"/>
      <c r="AK50" s="317"/>
      <c r="AL50" s="318"/>
      <c r="AM50" s="1127"/>
      <c r="AN50" s="319" t="s">
        <v>512</v>
      </c>
      <c r="AO50" s="320" t="s">
        <v>513</v>
      </c>
      <c r="AP50" s="321" t="s">
        <v>514</v>
      </c>
      <c r="AQ50" s="322" t="s">
        <v>515</v>
      </c>
      <c r="AR50" s="323" t="s">
        <v>516</v>
      </c>
    </row>
    <row r="51" spans="1:44" ht="13" x14ac:dyDescent="0.2">
      <c r="A51" s="259"/>
      <c r="AK51" s="315" t="s">
        <v>517</v>
      </c>
      <c r="AL51" s="316"/>
      <c r="AM51" s="324">
        <v>1171038</v>
      </c>
      <c r="AN51" s="325">
        <v>107701</v>
      </c>
      <c r="AO51" s="326">
        <v>-23.3</v>
      </c>
      <c r="AP51" s="327">
        <v>103390</v>
      </c>
      <c r="AQ51" s="328">
        <v>17.100000000000001</v>
      </c>
      <c r="AR51" s="329">
        <v>-40.4</v>
      </c>
    </row>
    <row r="52" spans="1:44" ht="13" x14ac:dyDescent="0.2">
      <c r="A52" s="259"/>
      <c r="AK52" s="330"/>
      <c r="AL52" s="331" t="s">
        <v>518</v>
      </c>
      <c r="AM52" s="332">
        <v>586291</v>
      </c>
      <c r="AN52" s="333">
        <v>53922</v>
      </c>
      <c r="AO52" s="334">
        <v>-50.4</v>
      </c>
      <c r="AP52" s="335">
        <v>51269</v>
      </c>
      <c r="AQ52" s="336">
        <v>4.5999999999999996</v>
      </c>
      <c r="AR52" s="337">
        <v>-55</v>
      </c>
    </row>
    <row r="53" spans="1:44" ht="13" x14ac:dyDescent="0.2">
      <c r="A53" s="259"/>
      <c r="AK53" s="315" t="s">
        <v>519</v>
      </c>
      <c r="AL53" s="316"/>
      <c r="AM53" s="324">
        <v>1110880</v>
      </c>
      <c r="AN53" s="325">
        <v>103714</v>
      </c>
      <c r="AO53" s="326">
        <v>-3.7</v>
      </c>
      <c r="AP53" s="327">
        <v>117234</v>
      </c>
      <c r="AQ53" s="328">
        <v>13.4</v>
      </c>
      <c r="AR53" s="329">
        <v>-17.100000000000001</v>
      </c>
    </row>
    <row r="54" spans="1:44" ht="13" x14ac:dyDescent="0.2">
      <c r="A54" s="259"/>
      <c r="AK54" s="330"/>
      <c r="AL54" s="331" t="s">
        <v>518</v>
      </c>
      <c r="AM54" s="332">
        <v>553753</v>
      </c>
      <c r="AN54" s="333">
        <v>51699</v>
      </c>
      <c r="AO54" s="334">
        <v>-4.0999999999999996</v>
      </c>
      <c r="AP54" s="335">
        <v>59796</v>
      </c>
      <c r="AQ54" s="336">
        <v>16.600000000000001</v>
      </c>
      <c r="AR54" s="337">
        <v>-20.7</v>
      </c>
    </row>
    <row r="55" spans="1:44" ht="13" x14ac:dyDescent="0.2">
      <c r="A55" s="259"/>
      <c r="AK55" s="315" t="s">
        <v>520</v>
      </c>
      <c r="AL55" s="316"/>
      <c r="AM55" s="324">
        <v>1200089</v>
      </c>
      <c r="AN55" s="325">
        <v>113376</v>
      </c>
      <c r="AO55" s="326">
        <v>9.3000000000000007</v>
      </c>
      <c r="AP55" s="327">
        <v>97758</v>
      </c>
      <c r="AQ55" s="328">
        <v>-16.600000000000001</v>
      </c>
      <c r="AR55" s="329">
        <v>25.9</v>
      </c>
    </row>
    <row r="56" spans="1:44" ht="13" x14ac:dyDescent="0.2">
      <c r="A56" s="259"/>
      <c r="AK56" s="330"/>
      <c r="AL56" s="331" t="s">
        <v>518</v>
      </c>
      <c r="AM56" s="332">
        <v>550698</v>
      </c>
      <c r="AN56" s="333">
        <v>52026</v>
      </c>
      <c r="AO56" s="334">
        <v>0.6</v>
      </c>
      <c r="AP56" s="335">
        <v>45946</v>
      </c>
      <c r="AQ56" s="336">
        <v>-23.2</v>
      </c>
      <c r="AR56" s="337">
        <v>23.8</v>
      </c>
    </row>
    <row r="57" spans="1:44" ht="13" x14ac:dyDescent="0.2">
      <c r="A57" s="259"/>
      <c r="AK57" s="315" t="s">
        <v>521</v>
      </c>
      <c r="AL57" s="316"/>
      <c r="AM57" s="324">
        <v>976926</v>
      </c>
      <c r="AN57" s="325">
        <v>93611</v>
      </c>
      <c r="AO57" s="326">
        <v>-17.399999999999999</v>
      </c>
      <c r="AP57" s="327">
        <v>91338</v>
      </c>
      <c r="AQ57" s="328">
        <v>-6.6</v>
      </c>
      <c r="AR57" s="329">
        <v>-10.8</v>
      </c>
    </row>
    <row r="58" spans="1:44" ht="13" x14ac:dyDescent="0.2">
      <c r="A58" s="259"/>
      <c r="AK58" s="330"/>
      <c r="AL58" s="331" t="s">
        <v>518</v>
      </c>
      <c r="AM58" s="332">
        <v>718695</v>
      </c>
      <c r="AN58" s="333">
        <v>68867</v>
      </c>
      <c r="AO58" s="334">
        <v>32.4</v>
      </c>
      <c r="AP58" s="335">
        <v>43989</v>
      </c>
      <c r="AQ58" s="336">
        <v>-4.3</v>
      </c>
      <c r="AR58" s="337">
        <v>36.700000000000003</v>
      </c>
    </row>
    <row r="59" spans="1:44" ht="13" x14ac:dyDescent="0.2">
      <c r="A59" s="259"/>
      <c r="AK59" s="315" t="s">
        <v>522</v>
      </c>
      <c r="AL59" s="316"/>
      <c r="AM59" s="324">
        <v>719819</v>
      </c>
      <c r="AN59" s="325">
        <v>69831</v>
      </c>
      <c r="AO59" s="326">
        <v>-25.4</v>
      </c>
      <c r="AP59" s="327">
        <v>103975</v>
      </c>
      <c r="AQ59" s="328">
        <v>13.8</v>
      </c>
      <c r="AR59" s="329">
        <v>-39.200000000000003</v>
      </c>
    </row>
    <row r="60" spans="1:44" ht="13" x14ac:dyDescent="0.2">
      <c r="A60" s="259"/>
      <c r="AK60" s="330"/>
      <c r="AL60" s="331" t="s">
        <v>518</v>
      </c>
      <c r="AM60" s="332">
        <v>581644</v>
      </c>
      <c r="AN60" s="333">
        <v>56426</v>
      </c>
      <c r="AO60" s="334">
        <v>-18.100000000000001</v>
      </c>
      <c r="AP60" s="335">
        <v>52698</v>
      </c>
      <c r="AQ60" s="336">
        <v>19.8</v>
      </c>
      <c r="AR60" s="337">
        <v>-37.9</v>
      </c>
    </row>
    <row r="61" spans="1:44" ht="13" x14ac:dyDescent="0.2">
      <c r="A61" s="259"/>
      <c r="AK61" s="315" t="s">
        <v>523</v>
      </c>
      <c r="AL61" s="338"/>
      <c r="AM61" s="324">
        <v>1035750</v>
      </c>
      <c r="AN61" s="325">
        <v>97647</v>
      </c>
      <c r="AO61" s="326">
        <v>-12.1</v>
      </c>
      <c r="AP61" s="327">
        <v>102739</v>
      </c>
      <c r="AQ61" s="339">
        <v>4.2</v>
      </c>
      <c r="AR61" s="329">
        <v>-16.3</v>
      </c>
    </row>
    <row r="62" spans="1:44" ht="13" x14ac:dyDescent="0.2">
      <c r="A62" s="259"/>
      <c r="AK62" s="330"/>
      <c r="AL62" s="331" t="s">
        <v>518</v>
      </c>
      <c r="AM62" s="332">
        <v>598216</v>
      </c>
      <c r="AN62" s="333">
        <v>56588</v>
      </c>
      <c r="AO62" s="334">
        <v>-7.9</v>
      </c>
      <c r="AP62" s="335">
        <v>50740</v>
      </c>
      <c r="AQ62" s="336">
        <v>2.7</v>
      </c>
      <c r="AR62" s="337">
        <v>-10.6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2FURWqf6bbQMWXnaUIbNGBI/NN/aWzmINFPeNia57kimAb+ZPO9+8JdIUtvm2eHAz4PRaCG1MQVHd+Iv73mhGw==" saltValue="jqju/zM2HiSvkzTTyk8+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I9Kb7hsYVakenHGskW//Qv1zET8uohCtQ7vVbrBMz+ceUNrTMP/dKmLpRy1ToUjJAQ91pZnzcv5A1eifRnh7Vw==" saltValue="IwRXG9jJUGJ1lYLMPda9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jnWBDW6uYKqKOBJdH8EquAyqeQUrx7ncsOEf5jSV96fpMrQdGTwybScHw/biWlzSQUP9mmMdoKRl3AXhZCt0RQ==" saltValue="QtSQ4E6rU1E05qx+xLS4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50.39</v>
      </c>
      <c r="G47" s="12">
        <v>50.48</v>
      </c>
      <c r="H47" s="12">
        <v>50.01</v>
      </c>
      <c r="I47" s="12">
        <v>59.38</v>
      </c>
      <c r="J47" s="13">
        <v>58.92</v>
      </c>
    </row>
    <row r="48" spans="2:10" ht="57.75" customHeight="1" x14ac:dyDescent="0.2">
      <c r="B48" s="14"/>
      <c r="C48" s="1154" t="s">
        <v>4</v>
      </c>
      <c r="D48" s="1154"/>
      <c r="E48" s="1155"/>
      <c r="F48" s="15">
        <v>12.18</v>
      </c>
      <c r="G48" s="16">
        <v>9.4600000000000009</v>
      </c>
      <c r="H48" s="16">
        <v>14.06</v>
      </c>
      <c r="I48" s="16">
        <v>7.92</v>
      </c>
      <c r="J48" s="17">
        <v>7.23</v>
      </c>
    </row>
    <row r="49" spans="2:10" ht="57.75" customHeight="1" thickBot="1" x14ac:dyDescent="0.25">
      <c r="B49" s="18"/>
      <c r="C49" s="1156" t="s">
        <v>5</v>
      </c>
      <c r="D49" s="1156"/>
      <c r="E49" s="1157"/>
      <c r="F49" s="19">
        <v>0.57999999999999996</v>
      </c>
      <c r="G49" s="20" t="s">
        <v>530</v>
      </c>
      <c r="H49" s="20">
        <v>1.73</v>
      </c>
      <c r="I49" s="20" t="s">
        <v>531</v>
      </c>
      <c r="J49" s="21" t="s">
        <v>532</v>
      </c>
    </row>
    <row r="50" spans="2:10" ht="13" x14ac:dyDescent="0.2"/>
  </sheetData>
  <sheetProtection algorithmName="SHA-512" hashValue="cxHqtfLURSOuhxc23FEegElrcBu/gwjlBfq2RapjqIBewWBhfVaMwmf8dFKai6iyGXWs+dEnSz0TSkfz6l23sA==" saltValue="ZZfzKcV8G4K0j5iSxLfk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